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6" windowWidth="15120" windowHeight="7428" tabRatio="392" activeTab="1"/>
  </bookViews>
  <sheets>
    <sheet name="Procédures suivi" sheetId="2" r:id="rId1"/>
    <sheet name="Calendrier" sheetId="1" r:id="rId2"/>
  </sheets>
  <definedNames>
    <definedName name="_xlnm._FilterDatabase" localSheetId="1" hidden="1">Calendrier!$A$4:$AH$38</definedName>
    <definedName name="_xlnm.Print_Area" localSheetId="1">Calendrier!$C$1:$AA$46</definedName>
  </definedNames>
  <calcPr calcId="125725"/>
</workbook>
</file>

<file path=xl/calcChain.xml><?xml version="1.0" encoding="utf-8"?>
<calcChain xmlns="http://schemas.openxmlformats.org/spreadsheetml/2006/main">
  <c r="AQ32" i="1"/>
  <c r="AN32"/>
  <c r="AK32"/>
  <c r="AP31"/>
  <c r="AM31"/>
  <c r="AQ30"/>
  <c r="AN30"/>
  <c r="AK30"/>
  <c r="AP29"/>
  <c r="AM29"/>
  <c r="AM28"/>
  <c r="AO27"/>
  <c r="AP28" s="1"/>
  <c r="AL27"/>
  <c r="AQ26"/>
  <c r="AN26"/>
  <c r="AK26"/>
  <c r="AQ21"/>
  <c r="AQ19"/>
  <c r="AN19"/>
  <c r="AK19"/>
  <c r="AP17"/>
  <c r="AP18" s="1"/>
  <c r="AP20" s="1"/>
  <c r="AM17"/>
  <c r="AM18" s="1"/>
  <c r="AM20" s="1"/>
  <c r="AP16"/>
  <c r="AM16"/>
  <c r="AP15"/>
  <c r="AM15"/>
  <c r="AO14"/>
  <c r="AL14"/>
  <c r="AM37"/>
  <c r="AM36"/>
  <c r="AA37"/>
  <c r="AA36"/>
  <c r="AH32"/>
  <c r="AE32"/>
  <c r="AJ31"/>
  <c r="AG31"/>
  <c r="AD31"/>
  <c r="AH30"/>
  <c r="AE30"/>
  <c r="AJ29"/>
  <c r="AG29"/>
  <c r="AD29"/>
  <c r="AG28"/>
  <c r="AI27"/>
  <c r="AJ28" s="1"/>
  <c r="AF27"/>
  <c r="AC27"/>
  <c r="AD28" s="1"/>
  <c r="AH26"/>
  <c r="AE26"/>
  <c r="AJ25"/>
  <c r="AJ15"/>
  <c r="AH21"/>
  <c r="AE21"/>
  <c r="AG20"/>
  <c r="AH19"/>
  <c r="AE19"/>
  <c r="AD17"/>
  <c r="AD18" s="1"/>
  <c r="AD20" s="1"/>
  <c r="AJ16"/>
  <c r="AJ17" s="1"/>
  <c r="AJ18" s="1"/>
  <c r="AJ20" s="1"/>
  <c r="AD16"/>
  <c r="AG15"/>
  <c r="AD15"/>
  <c r="AI14"/>
  <c r="AF14"/>
  <c r="AC14"/>
  <c r="AG4"/>
  <c r="AH4" s="1"/>
  <c r="AI4" s="1"/>
  <c r="AJ4" s="1"/>
  <c r="AK4" s="1"/>
  <c r="AL4" s="1"/>
  <c r="AM4" s="1"/>
  <c r="AN4" s="1"/>
  <c r="AC4"/>
  <c r="AD4" s="1"/>
  <c r="AE4" s="1"/>
  <c r="AB32"/>
  <c r="AA31"/>
  <c r="Y32"/>
  <c r="X31"/>
  <c r="V32"/>
  <c r="U31"/>
  <c r="AB30"/>
  <c r="Y30"/>
  <c r="V30"/>
  <c r="AA29"/>
  <c r="X29"/>
  <c r="U29"/>
  <c r="AA28"/>
  <c r="X28"/>
  <c r="U28"/>
  <c r="Z27"/>
  <c r="W27"/>
  <c r="T27"/>
  <c r="N27"/>
  <c r="O28" s="1"/>
  <c r="X25"/>
  <c r="L25"/>
  <c r="AB26"/>
  <c r="Y26"/>
  <c r="V26"/>
  <c r="M26"/>
  <c r="V21"/>
  <c r="M21"/>
  <c r="AA20"/>
  <c r="X20"/>
  <c r="U20"/>
  <c r="I20"/>
  <c r="L20"/>
  <c r="AB19"/>
  <c r="Y19"/>
  <c r="V19"/>
  <c r="M19"/>
  <c r="J19"/>
  <c r="Y10"/>
  <c r="X9"/>
  <c r="X8"/>
  <c r="X7"/>
  <c r="M10"/>
  <c r="L9"/>
  <c r="L8"/>
  <c r="L7"/>
  <c r="AA16"/>
  <c r="AA17" s="1"/>
  <c r="AA18" s="1"/>
  <c r="X16"/>
  <c r="X17" s="1"/>
  <c r="X18" s="1"/>
  <c r="L17"/>
  <c r="L18" s="1"/>
  <c r="L16"/>
  <c r="I15"/>
  <c r="X15"/>
  <c r="AA15"/>
  <c r="U15"/>
  <c r="L15"/>
  <c r="I18"/>
  <c r="I17"/>
  <c r="I16"/>
  <c r="Z14"/>
  <c r="W14"/>
  <c r="T14"/>
  <c r="H14"/>
  <c r="I4"/>
  <c r="J4" s="1"/>
  <c r="K4" s="1"/>
  <c r="L4" l="1"/>
  <c r="M4" s="1"/>
  <c r="N4" s="1"/>
  <c r="K14"/>
  <c r="F4"/>
  <c r="G4" s="1"/>
  <c r="O4" l="1"/>
  <c r="N14"/>
  <c r="P4" l="1"/>
  <c r="O29"/>
  <c r="O36"/>
  <c r="O37" s="1"/>
  <c r="O20"/>
  <c r="O31" s="1"/>
  <c r="O16"/>
  <c r="O17" s="1"/>
  <c r="O18" s="1"/>
  <c r="O15"/>
  <c r="Q4" l="1"/>
  <c r="P26"/>
  <c r="P19"/>
  <c r="P30" s="1"/>
  <c r="P21"/>
  <c r="P32" s="1"/>
  <c r="R4" l="1"/>
  <c r="Q27"/>
  <c r="R28" s="1"/>
  <c r="Q14"/>
  <c r="S4" l="1"/>
  <c r="R16"/>
  <c r="R17" s="1"/>
  <c r="R18" s="1"/>
  <c r="R20" s="1"/>
  <c r="R31" s="1"/>
  <c r="R29"/>
  <c r="R15"/>
  <c r="U4" l="1"/>
  <c r="V4" s="1"/>
  <c r="W4" s="1"/>
  <c r="X4" s="1"/>
  <c r="Y4" s="1"/>
  <c r="Z4" s="1"/>
  <c r="AA4" s="1"/>
  <c r="AB4" s="1"/>
  <c r="S26"/>
  <c r="S19"/>
  <c r="S30" s="1"/>
  <c r="S21"/>
  <c r="S32" s="1"/>
</calcChain>
</file>

<file path=xl/sharedStrings.xml><?xml version="1.0" encoding="utf-8"?>
<sst xmlns="http://schemas.openxmlformats.org/spreadsheetml/2006/main" count="170" uniqueCount="71">
  <si>
    <t>Planification</t>
  </si>
  <si>
    <t>autres moyens de collecte</t>
  </si>
  <si>
    <t>Dashboard</t>
  </si>
  <si>
    <t>analyse des résultats du budget précédent</t>
  </si>
  <si>
    <t>approbation par le CCM</t>
  </si>
  <si>
    <t>BP</t>
  </si>
  <si>
    <t>Resp.</t>
  </si>
  <si>
    <t>T 1</t>
  </si>
  <si>
    <t>T 2</t>
  </si>
  <si>
    <t>T 3</t>
  </si>
  <si>
    <t>T 4</t>
  </si>
  <si>
    <t>T 5</t>
  </si>
  <si>
    <t>T 6</t>
  </si>
  <si>
    <t>T 7</t>
  </si>
  <si>
    <t>T 8</t>
  </si>
  <si>
    <t>Année 1</t>
  </si>
  <si>
    <t>Année 2</t>
  </si>
  <si>
    <t>SB</t>
  </si>
  <si>
    <t>prise en compte du rapport d'audit</t>
  </si>
  <si>
    <t>CCM</t>
  </si>
  <si>
    <t>Discussion et analyse</t>
  </si>
  <si>
    <t>CO</t>
  </si>
  <si>
    <t xml:space="preserve">sec. </t>
  </si>
  <si>
    <t>Décisions du CCM</t>
  </si>
  <si>
    <t>Suivi de l'exécution des décisions</t>
  </si>
  <si>
    <t>Information du Bureau sur l'état d'avancement</t>
  </si>
  <si>
    <t>visites de site</t>
  </si>
  <si>
    <t>visites de sites</t>
  </si>
  <si>
    <t>choix des sites à visiter</t>
  </si>
  <si>
    <t>rapport de visite</t>
  </si>
  <si>
    <t>sec</t>
  </si>
  <si>
    <t>prération du bilan des consommations budget</t>
  </si>
  <si>
    <t>Date de validation</t>
  </si>
  <si>
    <t>_______________</t>
  </si>
  <si>
    <t>Date d'effet</t>
  </si>
  <si>
    <t>-Le cycle oversight concerne les 3 subventions</t>
  </si>
  <si>
    <t>-Les dates figurants dans le schémas représentent des deadlines et non des dates fixes</t>
  </si>
  <si>
    <t>organisation et préparation des visites</t>
  </si>
  <si>
    <t>analyse des rapports de visites</t>
  </si>
  <si>
    <t>Assemblée générale du CCM</t>
  </si>
  <si>
    <t>Secrétariat technique du CCM</t>
  </si>
  <si>
    <t>Membre CO Chargé</t>
  </si>
  <si>
    <t>Comité oversight</t>
  </si>
  <si>
    <t>Légende</t>
  </si>
  <si>
    <t xml:space="preserve">  </t>
  </si>
  <si>
    <t xml:space="preserve">   </t>
  </si>
  <si>
    <t>a</t>
  </si>
  <si>
    <t>Date de préparation</t>
  </si>
  <si>
    <t>NB</t>
  </si>
  <si>
    <t>budget CCM</t>
  </si>
  <si>
    <t>Sous bénéficiaire</t>
  </si>
  <si>
    <t>bénéficiaire principal</t>
  </si>
  <si>
    <t>DSSB</t>
  </si>
  <si>
    <t>TB</t>
  </si>
  <si>
    <t>ONFP</t>
  </si>
  <si>
    <t>VIH</t>
  </si>
  <si>
    <t>Elaboration du plan oversight</t>
  </si>
  <si>
    <t>Saisie des données du DB (trimestriel)</t>
  </si>
  <si>
    <t>Envoi des reportings (trimestriels)</t>
  </si>
  <si>
    <t>Préparation du PUDR/PU (semestriel)</t>
  </si>
  <si>
    <t>proposition d'ajustements du budget</t>
  </si>
  <si>
    <t>-La zone hachurée  est donnée à titre indicatif</t>
  </si>
  <si>
    <t>mb CO</t>
  </si>
  <si>
    <t>demande aux BP de fournir le rapport d'audit</t>
  </si>
  <si>
    <t>Fin TFM</t>
  </si>
  <si>
    <t>Fin TB</t>
  </si>
  <si>
    <t>Envoi du DB aux membres</t>
  </si>
  <si>
    <t>STMRA</t>
  </si>
  <si>
    <t>fin de subvention</t>
  </si>
  <si>
    <t>Procédures de suivi de la mise en œuvre du programme sida et TB</t>
  </si>
  <si>
    <t xml:space="preserve">Pour le suivi, le comité a prévu: 
- une série d'activités de supervision de terrain auprès des partenaires chargés de la mise en oeuvre des subventions en cours (2 TB et une VIH/sida) avec feedback;    A noter que des visites ont été excécutées auprès du  dépot  des médicaments (ARV et TB) et du laboratoire du microbiologie et autres sites .
- des réunions de suivi avec les bénéficiaires principaux pour l'actualisation des dashboards,
- l'analyse des dashboards , leur mise à jour et la communication des résultats au CCM,
- l'implication des non membres OG et ONG et des personnes ressources en cas de besoin aux réunions d'Oversight.
- échanges des informations par email entre les partenaires y compris ceux non membres du CCM: ces échanges les PV du comité Oversight, les PV du CCM et certains documents et rapports.
</t>
  </si>
</sst>
</file>

<file path=xl/styles.xml><?xml version="1.0" encoding="utf-8"?>
<styleSheet xmlns="http://schemas.openxmlformats.org/spreadsheetml/2006/main">
  <numFmts count="2">
    <numFmt numFmtId="164" formatCode="d/m;@"/>
    <numFmt numFmtId="165" formatCode="[$-40C]mmm\-yy;@"/>
  </numFmts>
  <fonts count="30"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9"/>
      <name val="Arial"/>
      <family val="2"/>
    </font>
    <font>
      <sz val="11"/>
      <color indexed="9"/>
      <name val="Arial"/>
      <family val="2"/>
    </font>
    <font>
      <sz val="9"/>
      <color indexed="8"/>
      <name val="Arial"/>
      <family val="2"/>
    </font>
    <font>
      <sz val="14"/>
      <color theme="3" tint="-0.249977111117893"/>
      <name val="Arial"/>
      <family val="2"/>
    </font>
    <font>
      <sz val="12"/>
      <color theme="5" tint="-0.49998474074526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theme="3" tint="0.39997558519241921"/>
      <name val="Arial"/>
      <family val="2"/>
    </font>
    <font>
      <sz val="11"/>
      <color theme="5" tint="-0.249977111117893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9" tint="-0.249977111117893"/>
      <name val="Arial"/>
      <family val="2"/>
    </font>
    <font>
      <sz val="12"/>
      <color theme="6" tint="-0.499984740745262"/>
      <name val="Arial"/>
      <family val="2"/>
    </font>
    <font>
      <b/>
      <i/>
      <sz val="10"/>
      <color indexed="8"/>
      <name val="Arial"/>
      <family val="2"/>
    </font>
    <font>
      <b/>
      <sz val="11"/>
      <color theme="6"/>
      <name val="Arial"/>
      <family val="2"/>
    </font>
    <font>
      <b/>
      <sz val="12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gray0625">
        <bgColor theme="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  <fill>
      <patternFill patternType="gray0625">
        <bgColor theme="5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3" borderId="0" xfId="0" applyFont="1" applyFill="1" applyAlignment="1">
      <alignment horizontal="centerContinuous"/>
    </xf>
    <xf numFmtId="0" fontId="2" fillId="3" borderId="0" xfId="0" applyFont="1" applyFill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2" fillId="0" borderId="0" xfId="0" applyFont="1"/>
    <xf numFmtId="0" fontId="3" fillId="3" borderId="0" xfId="0" applyFont="1" applyFill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7" xfId="0" applyFont="1" applyBorder="1" applyAlignment="1">
      <alignment horizontal="centerContinuous" vertical="top" wrapText="1"/>
    </xf>
    <xf numFmtId="0" fontId="5" fillId="0" borderId="8" xfId="0" applyFont="1" applyBorder="1" applyAlignment="1">
      <alignment horizontal="centerContinuous" vertical="top" wrapText="1"/>
    </xf>
    <xf numFmtId="0" fontId="5" fillId="0" borderId="9" xfId="0" applyFont="1" applyBorder="1" applyAlignment="1">
      <alignment horizontal="centerContinuous"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6" fillId="2" borderId="13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14" xfId="0" applyFont="1" applyFill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indent="2"/>
    </xf>
    <xf numFmtId="0" fontId="9" fillId="8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64" fontId="8" fillId="0" borderId="6" xfId="0" applyNumberFormat="1" applyFont="1" applyFill="1" applyBorder="1"/>
    <xf numFmtId="164" fontId="8" fillId="0" borderId="0" xfId="0" applyNumberFormat="1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/>
    </xf>
    <xf numFmtId="164" fontId="11" fillId="0" borderId="6" xfId="0" applyNumberFormat="1" applyFont="1" applyFill="1" applyBorder="1"/>
    <xf numFmtId="164" fontId="11" fillId="0" borderId="0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5" xfId="0" applyFont="1" applyBorder="1" applyAlignment="1"/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0" fontId="3" fillId="3" borderId="0" xfId="0" applyFont="1" applyFill="1" applyAlignment="1"/>
    <xf numFmtId="0" fontId="3" fillId="0" borderId="0" xfId="0" applyFont="1"/>
    <xf numFmtId="0" fontId="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" fillId="3" borderId="18" xfId="0" applyFont="1" applyFill="1" applyBorder="1"/>
    <xf numFmtId="0" fontId="2" fillId="3" borderId="19" xfId="0" applyFont="1" applyFill="1" applyBorder="1"/>
    <xf numFmtId="0" fontId="10" fillId="6" borderId="1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Continuous" vertical="center"/>
    </xf>
    <xf numFmtId="0" fontId="2" fillId="3" borderId="18" xfId="0" applyFont="1" applyFill="1" applyBorder="1" applyAlignment="1">
      <alignment horizontal="centerContinuous" vertical="center"/>
    </xf>
    <xf numFmtId="0" fontId="2" fillId="3" borderId="19" xfId="0" applyFont="1" applyFill="1" applyBorder="1" applyAlignment="1">
      <alignment horizontal="centerContinuous" vertical="center"/>
    </xf>
    <xf numFmtId="0" fontId="13" fillId="3" borderId="0" xfId="0" applyFont="1" applyFill="1"/>
    <xf numFmtId="0" fontId="14" fillId="3" borderId="0" xfId="0" quotePrefix="1" applyFont="1" applyFill="1"/>
    <xf numFmtId="17" fontId="5" fillId="0" borderId="20" xfId="0" applyNumberFormat="1" applyFont="1" applyBorder="1" applyAlignment="1">
      <alignment horizontal="center" vertical="top"/>
    </xf>
    <xf numFmtId="17" fontId="5" fillId="0" borderId="21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15" fillId="0" borderId="12" xfId="0" applyFont="1" applyFill="1" applyBorder="1" applyAlignment="1">
      <alignment textRotation="58"/>
    </xf>
    <xf numFmtId="0" fontId="10" fillId="4" borderId="16" xfId="0" applyFont="1" applyFill="1" applyBorder="1" applyAlignment="1">
      <alignment horizontal="center"/>
    </xf>
    <xf numFmtId="0" fontId="2" fillId="3" borderId="16" xfId="0" applyFont="1" applyFill="1" applyBorder="1"/>
    <xf numFmtId="0" fontId="10" fillId="5" borderId="16" xfId="0" applyFont="1" applyFill="1" applyBorder="1" applyAlignment="1">
      <alignment horizontal="center"/>
    </xf>
    <xf numFmtId="0" fontId="2" fillId="3" borderId="17" xfId="0" applyFont="1" applyFill="1" applyBorder="1"/>
    <xf numFmtId="0" fontId="17" fillId="2" borderId="14" xfId="0" applyFont="1" applyFill="1" applyBorder="1"/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Border="1"/>
    <xf numFmtId="0" fontId="2" fillId="0" borderId="12" xfId="0" applyFont="1" applyFill="1" applyBorder="1"/>
    <xf numFmtId="0" fontId="16" fillId="0" borderId="0" xfId="0" applyFont="1" applyFill="1" applyAlignment="1">
      <alignment textRotation="58"/>
    </xf>
    <xf numFmtId="0" fontId="5" fillId="0" borderId="0" xfId="0" applyFont="1" applyFill="1"/>
    <xf numFmtId="0" fontId="5" fillId="3" borderId="0" xfId="0" applyFont="1" applyFill="1"/>
    <xf numFmtId="0" fontId="2" fillId="3" borderId="22" xfId="0" applyFont="1" applyFill="1" applyBorder="1"/>
    <xf numFmtId="0" fontId="2" fillId="3" borderId="0" xfId="0" applyFont="1" applyFill="1" applyBorder="1"/>
    <xf numFmtId="0" fontId="2" fillId="3" borderId="23" xfId="0" applyFont="1" applyFill="1" applyBorder="1"/>
    <xf numFmtId="16" fontId="5" fillId="3" borderId="0" xfId="0" applyNumberFormat="1" applyFont="1" applyFill="1" applyAlignment="1">
      <alignment horizontal="right"/>
    </xf>
    <xf numFmtId="16" fontId="23" fillId="3" borderId="0" xfId="0" applyNumberFormat="1" applyFont="1" applyFill="1" applyAlignment="1"/>
    <xf numFmtId="0" fontId="2" fillId="3" borderId="24" xfId="0" applyFont="1" applyFill="1" applyBorder="1"/>
    <xf numFmtId="0" fontId="5" fillId="3" borderId="24" xfId="0" applyFont="1" applyFill="1" applyBorder="1"/>
    <xf numFmtId="17" fontId="5" fillId="0" borderId="25" xfId="0" applyNumberFormat="1" applyFont="1" applyBorder="1" applyAlignment="1">
      <alignment horizontal="center" vertical="top"/>
    </xf>
    <xf numFmtId="0" fontId="10" fillId="5" borderId="5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textRotation="58"/>
    </xf>
    <xf numFmtId="14" fontId="15" fillId="0" borderId="12" xfId="0" applyNumberFormat="1" applyFont="1" applyFill="1" applyBorder="1" applyAlignment="1">
      <alignment textRotation="58"/>
    </xf>
    <xf numFmtId="164" fontId="11" fillId="0" borderId="0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4" fontId="18" fillId="11" borderId="0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164" fontId="20" fillId="9" borderId="26" xfId="0" applyNumberFormat="1" applyFont="1" applyFill="1" applyBorder="1" applyAlignment="1">
      <alignment horizontal="center" vertical="center"/>
    </xf>
    <xf numFmtId="164" fontId="19" fillId="9" borderId="26" xfId="0" applyNumberFormat="1" applyFont="1" applyFill="1" applyBorder="1" applyAlignment="1">
      <alignment horizontal="center" vertical="center"/>
    </xf>
    <xf numFmtId="164" fontId="25" fillId="9" borderId="26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5" fillId="10" borderId="13" xfId="0" applyFont="1" applyFill="1" applyBorder="1"/>
    <xf numFmtId="0" fontId="25" fillId="10" borderId="14" xfId="0" applyFont="1" applyFill="1" applyBorder="1"/>
    <xf numFmtId="164" fontId="25" fillId="9" borderId="6" xfId="0" applyNumberFormat="1" applyFont="1" applyFill="1" applyBorder="1" applyAlignment="1">
      <alignment horizontal="center" vertical="center"/>
    </xf>
    <xf numFmtId="164" fontId="25" fillId="9" borderId="0" xfId="0" applyNumberFormat="1" applyFont="1" applyFill="1" applyBorder="1" applyAlignment="1">
      <alignment horizontal="center" vertical="center"/>
    </xf>
    <xf numFmtId="164" fontId="25" fillId="9" borderId="11" xfId="0" applyNumberFormat="1" applyFont="1" applyFill="1" applyBorder="1" applyAlignment="1">
      <alignment horizontal="center" vertical="center"/>
    </xf>
    <xf numFmtId="164" fontId="25" fillId="9" borderId="12" xfId="0" applyNumberFormat="1" applyFont="1" applyFill="1" applyBorder="1" applyAlignment="1">
      <alignment horizontal="center" vertical="center"/>
    </xf>
    <xf numFmtId="164" fontId="25" fillId="9" borderId="27" xfId="0" applyNumberFormat="1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vertical="center"/>
    </xf>
    <xf numFmtId="0" fontId="25" fillId="10" borderId="14" xfId="0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17" fillId="2" borderId="6" xfId="0" applyFont="1" applyFill="1" applyBorder="1"/>
    <xf numFmtId="165" fontId="5" fillId="0" borderId="16" xfId="0" applyNumberFormat="1" applyFont="1" applyFill="1" applyBorder="1" applyAlignment="1">
      <alignment horizontal="center" vertical="top"/>
    </xf>
    <xf numFmtId="165" fontId="5" fillId="0" borderId="8" xfId="0" applyNumberFormat="1" applyFont="1" applyBorder="1" applyAlignment="1">
      <alignment horizontal="center" vertical="top"/>
    </xf>
    <xf numFmtId="165" fontId="5" fillId="0" borderId="8" xfId="0" applyNumberFormat="1" applyFont="1" applyFill="1" applyBorder="1" applyAlignment="1">
      <alignment horizontal="center" vertical="top"/>
    </xf>
    <xf numFmtId="0" fontId="17" fillId="2" borderId="34" xfId="0" applyFont="1" applyFill="1" applyBorder="1" applyAlignment="1"/>
    <xf numFmtId="0" fontId="17" fillId="2" borderId="35" xfId="0" applyFont="1" applyFill="1" applyBorder="1" applyAlignment="1"/>
    <xf numFmtId="0" fontId="17" fillId="2" borderId="36" xfId="0" applyFont="1" applyFill="1" applyBorder="1" applyAlignment="1"/>
    <xf numFmtId="0" fontId="2" fillId="0" borderId="0" xfId="0" applyFont="1" applyBorder="1"/>
    <xf numFmtId="0" fontId="2" fillId="0" borderId="32" xfId="0" applyFont="1" applyBorder="1"/>
    <xf numFmtId="0" fontId="18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18" fillId="0" borderId="28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164" fontId="19" fillId="9" borderId="6" xfId="0" applyNumberFormat="1" applyFont="1" applyFill="1" applyBorder="1" applyAlignment="1">
      <alignment horizontal="center" vertical="center"/>
    </xf>
    <xf numFmtId="164" fontId="19" fillId="9" borderId="0" xfId="0" applyNumberFormat="1" applyFont="1" applyFill="1" applyBorder="1" applyAlignment="1">
      <alignment horizontal="center" vertical="center"/>
    </xf>
    <xf numFmtId="164" fontId="19" fillId="12" borderId="0" xfId="0" applyNumberFormat="1" applyFont="1" applyFill="1" applyBorder="1" applyAlignment="1">
      <alignment horizontal="center" vertical="center"/>
    </xf>
    <xf numFmtId="164" fontId="19" fillId="13" borderId="26" xfId="0" applyNumberFormat="1" applyFont="1" applyFill="1" applyBorder="1" applyAlignment="1">
      <alignment horizontal="center" vertical="center"/>
    </xf>
    <xf numFmtId="164" fontId="18" fillId="0" borderId="13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>
      <alignment horizontal="center" vertical="center"/>
    </xf>
    <xf numFmtId="164" fontId="18" fillId="0" borderId="30" xfId="0" applyNumberFormat="1" applyFont="1" applyFill="1" applyBorder="1" applyAlignment="1">
      <alignment horizontal="center" vertical="center"/>
    </xf>
    <xf numFmtId="164" fontId="18" fillId="0" borderId="31" xfId="0" applyNumberFormat="1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/>
    <xf numFmtId="0" fontId="26" fillId="14" borderId="16" xfId="0" applyFont="1" applyFill="1" applyBorder="1"/>
    <xf numFmtId="164" fontId="20" fillId="9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164" fontId="22" fillId="0" borderId="33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23" xfId="0" applyFont="1" applyBorder="1"/>
    <xf numFmtId="0" fontId="2" fillId="0" borderId="37" xfId="0" applyFont="1" applyBorder="1"/>
    <xf numFmtId="17" fontId="5" fillId="0" borderId="16" xfId="0" applyNumberFormat="1" applyFont="1" applyBorder="1" applyAlignment="1">
      <alignment vertical="top" wrapText="1"/>
    </xf>
    <xf numFmtId="0" fontId="2" fillId="14" borderId="16" xfId="0" applyFont="1" applyFill="1" applyBorder="1"/>
    <xf numFmtId="0" fontId="0" fillId="0" borderId="0" xfId="0" applyFill="1" applyBorder="1"/>
    <xf numFmtId="0" fontId="0" fillId="0" borderId="0" xfId="0" applyNumberFormat="1" applyFill="1" applyBorder="1" applyAlignment="1">
      <alignment vertical="top" wrapText="1"/>
    </xf>
    <xf numFmtId="0" fontId="27" fillId="8" borderId="38" xfId="0" applyFont="1" applyFill="1" applyBorder="1" applyAlignment="1">
      <alignment horizontal="left" vertical="justify" wrapText="1"/>
    </xf>
    <xf numFmtId="0" fontId="27" fillId="8" borderId="23" xfId="0" applyFont="1" applyFill="1" applyBorder="1" applyAlignment="1">
      <alignment horizontal="left" vertical="justify" wrapText="1"/>
    </xf>
    <xf numFmtId="0" fontId="27" fillId="8" borderId="37" xfId="0" applyFont="1" applyFill="1" applyBorder="1" applyAlignment="1">
      <alignment horizontal="left" vertical="justify" wrapText="1"/>
    </xf>
    <xf numFmtId="0" fontId="27" fillId="8" borderId="33" xfId="0" applyFont="1" applyFill="1" applyBorder="1" applyAlignment="1">
      <alignment horizontal="left" vertical="justify" wrapText="1"/>
    </xf>
    <xf numFmtId="0" fontId="27" fillId="8" borderId="0" xfId="0" applyFont="1" applyFill="1" applyBorder="1" applyAlignment="1">
      <alignment horizontal="left" vertical="justify" wrapText="1"/>
    </xf>
    <xf numFmtId="0" fontId="27" fillId="8" borderId="32" xfId="0" applyFont="1" applyFill="1" applyBorder="1" applyAlignment="1">
      <alignment horizontal="left" vertical="justify" wrapText="1"/>
    </xf>
    <xf numFmtId="0" fontId="27" fillId="8" borderId="40" xfId="0" applyFont="1" applyFill="1" applyBorder="1" applyAlignment="1">
      <alignment horizontal="left" vertical="justify" wrapText="1"/>
    </xf>
    <xf numFmtId="0" fontId="27" fillId="8" borderId="24" xfId="0" applyFont="1" applyFill="1" applyBorder="1" applyAlignment="1">
      <alignment horizontal="left" vertical="justify" wrapText="1"/>
    </xf>
    <xf numFmtId="0" fontId="27" fillId="8" borderId="41" xfId="0" applyFont="1" applyFill="1" applyBorder="1" applyAlignment="1">
      <alignment horizontal="left" vertical="justify" wrapText="1"/>
    </xf>
    <xf numFmtId="0" fontId="28" fillId="15" borderId="17" xfId="0" applyFont="1" applyFill="1" applyBorder="1" applyAlignment="1">
      <alignment horizontal="left"/>
    </xf>
    <xf numFmtId="0" fontId="29" fillId="15" borderId="18" xfId="0" applyFont="1" applyFill="1" applyBorder="1" applyAlignment="1">
      <alignment horizontal="left"/>
    </xf>
    <xf numFmtId="0" fontId="29" fillId="15" borderId="19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17" fillId="2" borderId="34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15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5C69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4481</xdr:colOff>
      <xdr:row>50</xdr:row>
      <xdr:rowOff>4481</xdr:rowOff>
    </xdr:from>
    <xdr:to>
      <xdr:col>10</xdr:col>
      <xdr:colOff>4481</xdr:colOff>
      <xdr:row>56</xdr:row>
      <xdr:rowOff>284628</xdr:rowOff>
    </xdr:to>
    <xdr:cxnSp macro="">
      <xdr:nvCxnSpPr>
        <xdr:cNvPr id="24" name="Connecteur droit 23"/>
        <xdr:cNvCxnSpPr/>
      </xdr:nvCxnSpPr>
      <xdr:spPr>
        <a:xfrm>
          <a:off x="6391834" y="14672981"/>
          <a:ext cx="0" cy="25997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813547</xdr:colOff>
      <xdr:row>50</xdr:row>
      <xdr:rowOff>6723</xdr:rowOff>
    </xdr:from>
    <xdr:to>
      <xdr:col>12</xdr:col>
      <xdr:colOff>813547</xdr:colOff>
      <xdr:row>56</xdr:row>
      <xdr:rowOff>286870</xdr:rowOff>
    </xdr:to>
    <xdr:cxnSp macro="">
      <xdr:nvCxnSpPr>
        <xdr:cNvPr id="21" name="Connecteur droit 20"/>
        <xdr:cNvCxnSpPr/>
      </xdr:nvCxnSpPr>
      <xdr:spPr>
        <a:xfrm>
          <a:off x="8489576" y="14675223"/>
          <a:ext cx="0" cy="25997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0</xdr:colOff>
      <xdr:row>56</xdr:row>
      <xdr:rowOff>280147</xdr:rowOff>
    </xdr:to>
    <xdr:cxnSp macro="">
      <xdr:nvCxnSpPr>
        <xdr:cNvPr id="16" name="Connecteur droit 15"/>
        <xdr:cNvCxnSpPr/>
      </xdr:nvCxnSpPr>
      <xdr:spPr>
        <a:xfrm>
          <a:off x="8852647" y="14668500"/>
          <a:ext cx="0" cy="25997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2241</xdr:colOff>
      <xdr:row>50</xdr:row>
      <xdr:rowOff>13446</xdr:rowOff>
    </xdr:from>
    <xdr:to>
      <xdr:col>12</xdr:col>
      <xdr:colOff>2241</xdr:colOff>
      <xdr:row>57</xdr:row>
      <xdr:rowOff>2240</xdr:rowOff>
    </xdr:to>
    <xdr:cxnSp macro="">
      <xdr:nvCxnSpPr>
        <xdr:cNvPr id="22" name="Connecteur droit 21"/>
        <xdr:cNvCxnSpPr/>
      </xdr:nvCxnSpPr>
      <xdr:spPr>
        <a:xfrm>
          <a:off x="7678270" y="14681946"/>
          <a:ext cx="0" cy="25997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737347</xdr:colOff>
      <xdr:row>49</xdr:row>
      <xdr:rowOff>221876</xdr:rowOff>
    </xdr:from>
    <xdr:to>
      <xdr:col>10</xdr:col>
      <xdr:colOff>737347</xdr:colOff>
      <xdr:row>56</xdr:row>
      <xdr:rowOff>277905</xdr:rowOff>
    </xdr:to>
    <xdr:cxnSp macro="">
      <xdr:nvCxnSpPr>
        <xdr:cNvPr id="23" name="Connecteur droit 22"/>
        <xdr:cNvCxnSpPr/>
      </xdr:nvCxnSpPr>
      <xdr:spPr>
        <a:xfrm>
          <a:off x="7124700" y="14666258"/>
          <a:ext cx="0" cy="25997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443752</xdr:colOff>
      <xdr:row>54</xdr:row>
      <xdr:rowOff>488577</xdr:rowOff>
    </xdr:from>
    <xdr:to>
      <xdr:col>13</xdr:col>
      <xdr:colOff>444500</xdr:colOff>
      <xdr:row>55</xdr:row>
      <xdr:rowOff>219636</xdr:rowOff>
    </xdr:to>
    <xdr:sp macro="" textlink="">
      <xdr:nvSpPr>
        <xdr:cNvPr id="18" name="Flèche vers le bas 17"/>
        <xdr:cNvSpPr/>
      </xdr:nvSpPr>
      <xdr:spPr>
        <a:xfrm>
          <a:off x="8682877" y="16538202"/>
          <a:ext cx="683373" cy="556559"/>
        </a:xfrm>
        <a:prstGeom prst="downArrow">
          <a:avLst/>
        </a:prstGeom>
        <a:ln w="12700">
          <a:solidFill>
            <a:srgbClr val="C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22151</xdr:colOff>
      <xdr:row>0</xdr:row>
      <xdr:rowOff>11206</xdr:rowOff>
    </xdr:from>
    <xdr:to>
      <xdr:col>12</xdr:col>
      <xdr:colOff>560295</xdr:colOff>
      <xdr:row>0</xdr:row>
      <xdr:rowOff>842005</xdr:rowOff>
    </xdr:to>
    <xdr:cxnSp macro="">
      <xdr:nvCxnSpPr>
        <xdr:cNvPr id="20" name="Connecteur droit 19"/>
        <xdr:cNvCxnSpPr/>
      </xdr:nvCxnSpPr>
      <xdr:spPr>
        <a:xfrm flipV="1">
          <a:off x="7978327" y="11206"/>
          <a:ext cx="538144" cy="830799"/>
        </a:xfrm>
        <a:prstGeom prst="line">
          <a:avLst/>
        </a:prstGeom>
        <a:ln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302559</xdr:colOff>
      <xdr:row>54</xdr:row>
      <xdr:rowOff>504265</xdr:rowOff>
    </xdr:from>
    <xdr:to>
      <xdr:col>11</xdr:col>
      <xdr:colOff>381002</xdr:colOff>
      <xdr:row>56</xdr:row>
      <xdr:rowOff>11206</xdr:rowOff>
    </xdr:to>
    <xdr:sp macro="" textlink="">
      <xdr:nvSpPr>
        <xdr:cNvPr id="25" name="Flèche vers le bas 24"/>
        <xdr:cNvSpPr/>
      </xdr:nvSpPr>
      <xdr:spPr>
        <a:xfrm>
          <a:off x="6902824" y="16439030"/>
          <a:ext cx="739590" cy="560294"/>
        </a:xfrm>
        <a:prstGeom prst="downArrow">
          <a:avLst/>
        </a:prstGeom>
        <a:ln w="12700">
          <a:solidFill>
            <a:srgbClr val="C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320487</xdr:colOff>
      <xdr:row>52</xdr:row>
      <xdr:rowOff>6724</xdr:rowOff>
    </xdr:from>
    <xdr:to>
      <xdr:col>12</xdr:col>
      <xdr:colOff>365313</xdr:colOff>
      <xdr:row>54</xdr:row>
      <xdr:rowOff>6724</xdr:rowOff>
    </xdr:to>
    <xdr:sp macro="" textlink="">
      <xdr:nvSpPr>
        <xdr:cNvPr id="26" name="Flèche vers le bas 25"/>
        <xdr:cNvSpPr/>
      </xdr:nvSpPr>
      <xdr:spPr>
        <a:xfrm>
          <a:off x="7581899" y="15381195"/>
          <a:ext cx="739590" cy="560294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416859</xdr:colOff>
      <xdr:row>51</xdr:row>
      <xdr:rowOff>450477</xdr:rowOff>
    </xdr:from>
    <xdr:to>
      <xdr:col>10</xdr:col>
      <xdr:colOff>372037</xdr:colOff>
      <xdr:row>53</xdr:row>
      <xdr:rowOff>192742</xdr:rowOff>
    </xdr:to>
    <xdr:sp macro="" textlink="">
      <xdr:nvSpPr>
        <xdr:cNvPr id="27" name="Flèche vers le bas 26"/>
        <xdr:cNvSpPr/>
      </xdr:nvSpPr>
      <xdr:spPr>
        <a:xfrm>
          <a:off x="6232712" y="15343095"/>
          <a:ext cx="739590" cy="560294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410135</xdr:colOff>
      <xdr:row>48</xdr:row>
      <xdr:rowOff>107577</xdr:rowOff>
    </xdr:from>
    <xdr:to>
      <xdr:col>10</xdr:col>
      <xdr:colOff>365313</xdr:colOff>
      <xdr:row>50</xdr:row>
      <xdr:rowOff>219636</xdr:rowOff>
    </xdr:to>
    <xdr:sp macro="" textlink="">
      <xdr:nvSpPr>
        <xdr:cNvPr id="28" name="Flèche vers le bas 27"/>
        <xdr:cNvSpPr/>
      </xdr:nvSpPr>
      <xdr:spPr>
        <a:xfrm>
          <a:off x="6225988" y="14327842"/>
          <a:ext cx="739590" cy="560294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324970</xdr:colOff>
      <xdr:row>48</xdr:row>
      <xdr:rowOff>112058</xdr:rowOff>
    </xdr:from>
    <xdr:to>
      <xdr:col>12</xdr:col>
      <xdr:colOff>369796</xdr:colOff>
      <xdr:row>50</xdr:row>
      <xdr:rowOff>224117</xdr:rowOff>
    </xdr:to>
    <xdr:sp macro="" textlink="">
      <xdr:nvSpPr>
        <xdr:cNvPr id="29" name="Flèche vers le bas 28"/>
        <xdr:cNvSpPr/>
      </xdr:nvSpPr>
      <xdr:spPr>
        <a:xfrm>
          <a:off x="7586382" y="14332323"/>
          <a:ext cx="739590" cy="560294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date</a:t>
          </a:r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 PUDR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277345</xdr:colOff>
      <xdr:row>0</xdr:row>
      <xdr:rowOff>155281</xdr:rowOff>
    </xdr:from>
    <xdr:to>
      <xdr:col>13</xdr:col>
      <xdr:colOff>365125</xdr:colOff>
      <xdr:row>0</xdr:row>
      <xdr:rowOff>715575</xdr:rowOff>
    </xdr:to>
    <xdr:sp macro="" textlink="">
      <xdr:nvSpPr>
        <xdr:cNvPr id="30" name="Flèche vers le bas 29"/>
        <xdr:cNvSpPr/>
      </xdr:nvSpPr>
      <xdr:spPr>
        <a:xfrm>
          <a:off x="8516470" y="155281"/>
          <a:ext cx="770405" cy="560294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PU TB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201706</xdr:colOff>
      <xdr:row>0</xdr:row>
      <xdr:rowOff>193702</xdr:rowOff>
    </xdr:from>
    <xdr:to>
      <xdr:col>19</xdr:col>
      <xdr:colOff>369796</xdr:colOff>
      <xdr:row>0</xdr:row>
      <xdr:rowOff>748393</xdr:rowOff>
    </xdr:to>
    <xdr:sp macro="" textlink="">
      <xdr:nvSpPr>
        <xdr:cNvPr id="33" name="Flèche vers le bas 32"/>
        <xdr:cNvSpPr/>
      </xdr:nvSpPr>
      <xdr:spPr>
        <a:xfrm>
          <a:off x="12801920" y="193702"/>
          <a:ext cx="848447" cy="554691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PUDR TB</a:t>
          </a:r>
        </a:p>
      </xdr:txBody>
    </xdr:sp>
    <xdr:clientData/>
  </xdr:twoCellAnchor>
  <xdr:twoCellAnchor>
    <xdr:from>
      <xdr:col>15</xdr:col>
      <xdr:colOff>354104</xdr:colOff>
      <xdr:row>0</xdr:row>
      <xdr:rowOff>178013</xdr:rowOff>
    </xdr:from>
    <xdr:to>
      <xdr:col>16</xdr:col>
      <xdr:colOff>367393</xdr:colOff>
      <xdr:row>0</xdr:row>
      <xdr:rowOff>738307</xdr:rowOff>
    </xdr:to>
    <xdr:sp macro="" textlink="">
      <xdr:nvSpPr>
        <xdr:cNvPr id="31" name="Flèche vers le bas 30"/>
        <xdr:cNvSpPr/>
      </xdr:nvSpPr>
      <xdr:spPr>
        <a:xfrm>
          <a:off x="10845211" y="178013"/>
          <a:ext cx="761682" cy="560294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PUDR 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371099</xdr:colOff>
      <xdr:row>0</xdr:row>
      <xdr:rowOff>157656</xdr:rowOff>
    </xdr:from>
    <xdr:to>
      <xdr:col>10</xdr:col>
      <xdr:colOff>380999</xdr:colOff>
      <xdr:row>0</xdr:row>
      <xdr:rowOff>717950</xdr:rowOff>
    </xdr:to>
    <xdr:sp macro="" textlink="">
      <xdr:nvSpPr>
        <xdr:cNvPr id="32" name="Flèche vers le bas 31"/>
        <xdr:cNvSpPr/>
      </xdr:nvSpPr>
      <xdr:spPr>
        <a:xfrm>
          <a:off x="6562349" y="157656"/>
          <a:ext cx="758293" cy="560294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PU 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21</xdr:col>
      <xdr:colOff>322728</xdr:colOff>
      <xdr:row>0</xdr:row>
      <xdr:rowOff>182656</xdr:rowOff>
    </xdr:from>
    <xdr:to>
      <xdr:col>22</xdr:col>
      <xdr:colOff>333936</xdr:colOff>
      <xdr:row>0</xdr:row>
      <xdr:rowOff>742950</xdr:rowOff>
    </xdr:to>
    <xdr:sp macro="" textlink="">
      <xdr:nvSpPr>
        <xdr:cNvPr id="34" name="Flèche vers le bas 33"/>
        <xdr:cNvSpPr/>
      </xdr:nvSpPr>
      <xdr:spPr>
        <a:xfrm>
          <a:off x="15100085" y="182656"/>
          <a:ext cx="759601" cy="560294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PU 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300158</xdr:colOff>
      <xdr:row>0</xdr:row>
      <xdr:rowOff>152880</xdr:rowOff>
    </xdr:from>
    <xdr:to>
      <xdr:col>25</xdr:col>
      <xdr:colOff>408215</xdr:colOff>
      <xdr:row>0</xdr:row>
      <xdr:rowOff>707571</xdr:rowOff>
    </xdr:to>
    <xdr:sp macro="" textlink="">
      <xdr:nvSpPr>
        <xdr:cNvPr id="35" name="Flèche vers le bas 34"/>
        <xdr:cNvSpPr/>
      </xdr:nvSpPr>
      <xdr:spPr>
        <a:xfrm>
          <a:off x="17186622" y="152880"/>
          <a:ext cx="761200" cy="554691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PU TB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27</xdr:col>
      <xdr:colOff>215152</xdr:colOff>
      <xdr:row>0</xdr:row>
      <xdr:rowOff>198343</xdr:rowOff>
    </xdr:from>
    <xdr:to>
      <xdr:col>28</xdr:col>
      <xdr:colOff>327213</xdr:colOff>
      <xdr:row>0</xdr:row>
      <xdr:rowOff>758637</xdr:rowOff>
    </xdr:to>
    <xdr:sp macro="" textlink="">
      <xdr:nvSpPr>
        <xdr:cNvPr id="36" name="Flèche vers le bas 35"/>
        <xdr:cNvSpPr/>
      </xdr:nvSpPr>
      <xdr:spPr>
        <a:xfrm>
          <a:off x="19115473" y="198343"/>
          <a:ext cx="860454" cy="560294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PUDR 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33</xdr:col>
      <xdr:colOff>301625</xdr:colOff>
      <xdr:row>0</xdr:row>
      <xdr:rowOff>172358</xdr:rowOff>
    </xdr:from>
    <xdr:to>
      <xdr:col>34</xdr:col>
      <xdr:colOff>397811</xdr:colOff>
      <xdr:row>0</xdr:row>
      <xdr:rowOff>732652</xdr:rowOff>
    </xdr:to>
    <xdr:sp macro="" textlink="">
      <xdr:nvSpPr>
        <xdr:cNvPr id="37" name="Flèche vers le bas 36"/>
        <xdr:cNvSpPr/>
      </xdr:nvSpPr>
      <xdr:spPr>
        <a:xfrm>
          <a:off x="23760339" y="172358"/>
          <a:ext cx="858186" cy="560294"/>
        </a:xfrm>
        <a:prstGeom prst="down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PUDR 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254000</xdr:colOff>
      <xdr:row>0</xdr:row>
      <xdr:rowOff>161018</xdr:rowOff>
    </xdr:from>
    <xdr:to>
      <xdr:col>31</xdr:col>
      <xdr:colOff>267343</xdr:colOff>
      <xdr:row>0</xdr:row>
      <xdr:rowOff>762000</xdr:rowOff>
    </xdr:to>
    <xdr:sp macro="" textlink="">
      <xdr:nvSpPr>
        <xdr:cNvPr id="38" name="Flèche vers le bas 37"/>
        <xdr:cNvSpPr/>
      </xdr:nvSpPr>
      <xdr:spPr>
        <a:xfrm>
          <a:off x="21367750" y="161018"/>
          <a:ext cx="775343" cy="600982"/>
        </a:xfrm>
        <a:prstGeom prst="downArrow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900" b="1" baseline="0">
              <a:solidFill>
                <a:schemeClr val="tx2">
                  <a:lumMod val="60000"/>
                  <a:lumOff val="40000"/>
                </a:schemeClr>
              </a:solidFill>
              <a:latin typeface="Arial" pitchFamily="34" charset="0"/>
              <a:cs typeface="Arial" pitchFamily="34" charset="0"/>
            </a:rPr>
            <a:t>PU TB</a:t>
          </a:r>
          <a:endParaRPr lang="fr-FR" sz="900" b="1">
            <a:solidFill>
              <a:schemeClr val="tx2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39</xdr:col>
      <xdr:colOff>254000</xdr:colOff>
      <xdr:row>0</xdr:row>
      <xdr:rowOff>31750</xdr:rowOff>
    </xdr:from>
    <xdr:to>
      <xdr:col>40</xdr:col>
      <xdr:colOff>350186</xdr:colOff>
      <xdr:row>0</xdr:row>
      <xdr:rowOff>841375</xdr:rowOff>
    </xdr:to>
    <xdr:sp macro="" textlink="">
      <xdr:nvSpPr>
        <xdr:cNvPr id="39" name="Flèche vers le bas 38"/>
        <xdr:cNvSpPr/>
      </xdr:nvSpPr>
      <xdr:spPr>
        <a:xfrm>
          <a:off x="28225750" y="31750"/>
          <a:ext cx="858186" cy="809625"/>
        </a:xfrm>
        <a:prstGeom prst="downArrow">
          <a:avLst>
            <a:gd name="adj1" fmla="val 50000"/>
            <a:gd name="adj2" fmla="val 50000"/>
          </a:avLst>
        </a:prstGeom>
        <a:solidFill>
          <a:srgbClr val="FFFF00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270" lIns="36000" tIns="36000" rIns="36000" bIns="36000" rtlCol="0" anchor="ctr"/>
        <a:lstStyle/>
        <a:p>
          <a:pPr algn="l"/>
          <a:r>
            <a:rPr lang="fr-FR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NMF </a:t>
          </a:r>
          <a:r>
            <a:rPr lang="fr-FR" sz="9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SIDA</a:t>
          </a:r>
          <a:endParaRPr lang="fr-FR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zoomScale="80" zoomScaleNormal="80" workbookViewId="0">
      <selection activeCell="E16" sqref="E16"/>
    </sheetView>
  </sheetViews>
  <sheetFormatPr baseColWidth="10" defaultRowHeight="14.4"/>
  <sheetData>
    <row r="1" spans="1:14">
      <c r="A1" s="147"/>
      <c r="B1" s="147"/>
      <c r="C1" s="147"/>
      <c r="D1" s="147"/>
      <c r="E1" s="147"/>
      <c r="F1" s="147"/>
      <c r="G1" s="147"/>
      <c r="H1" s="147"/>
      <c r="I1" s="147"/>
      <c r="J1" s="147"/>
    </row>
    <row r="2" spans="1:14" ht="21">
      <c r="B2" s="158" t="s">
        <v>69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14">
      <c r="B3" s="149" t="s">
        <v>70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</row>
    <row r="4" spans="1:14"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4"/>
    </row>
    <row r="5" spans="1:14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/>
    </row>
    <row r="6" spans="1:14"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</row>
    <row r="7" spans="1:14"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</row>
    <row r="8" spans="1:14">
      <c r="B8" s="152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4"/>
    </row>
    <row r="9" spans="1:14"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14">
      <c r="B10" s="15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</row>
    <row r="11" spans="1:14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4"/>
    </row>
    <row r="12" spans="1:14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4"/>
    </row>
    <row r="13" spans="1:14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4"/>
    </row>
    <row r="14" spans="1:14"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7"/>
    </row>
    <row r="15" spans="1:14">
      <c r="A15" s="147"/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4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>
      <c r="A17" s="147"/>
      <c r="B17" s="147"/>
      <c r="C17" s="148"/>
      <c r="D17" s="147"/>
      <c r="E17" s="147"/>
      <c r="F17" s="147"/>
      <c r="G17" s="147"/>
      <c r="H17" s="147"/>
      <c r="I17" s="147"/>
      <c r="J17" s="147"/>
    </row>
  </sheetData>
  <mergeCells count="2">
    <mergeCell ref="B3:N14"/>
    <mergeCell ref="B2:N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AQ75"/>
  <sheetViews>
    <sheetView tabSelected="1" topLeftCell="B1" zoomScale="60" zoomScaleNormal="60" workbookViewId="0">
      <pane xSplit="6" ySplit="4" topLeftCell="AE5" activePane="bottomRight" state="frozen"/>
      <selection activeCell="B6" sqref="B6"/>
      <selection pane="topRight" activeCell="G6" sqref="G6"/>
      <selection pane="bottomLeft" activeCell="B7" sqref="B7"/>
      <selection pane="bottomRight" activeCell="AS8" sqref="AS8"/>
    </sheetView>
  </sheetViews>
  <sheetFormatPr baseColWidth="10" defaultColWidth="11.44140625" defaultRowHeight="17.399999999999999" outlineLevelRow="1"/>
  <cols>
    <col min="1" max="1" width="0" style="8" hidden="1" customWidth="1"/>
    <col min="2" max="2" width="16.44140625" style="8" hidden="1" customWidth="1"/>
    <col min="3" max="3" width="60.6640625" style="40" customWidth="1"/>
    <col min="4" max="4" width="10.109375" style="8" customWidth="1"/>
    <col min="5" max="7" width="8.5546875" style="8" hidden="1" customWidth="1"/>
    <col min="8" max="8" width="11.109375" style="8" bestFit="1" customWidth="1"/>
    <col min="9" max="9" width="10.5546875" style="8" customWidth="1"/>
    <col min="10" max="10" width="11.33203125" style="8" customWidth="1"/>
    <col min="11" max="11" width="9.88671875" style="8" customWidth="1"/>
    <col min="12" max="12" width="10" style="8" customWidth="1"/>
    <col min="13" max="13" width="10.109375" style="8" customWidth="1"/>
    <col min="14" max="15" width="11.6640625" style="8" customWidth="1"/>
    <col min="16" max="16" width="11.33203125" style="8" customWidth="1"/>
    <col min="17" max="17" width="9.88671875" style="8" customWidth="1"/>
    <col min="18" max="18" width="10.5546875" style="8" customWidth="1"/>
    <col min="19" max="19" width="10.109375" style="8" customWidth="1"/>
    <col min="20" max="20" width="11.88671875" style="8" customWidth="1"/>
    <col min="21" max="21" width="10.5546875" style="8" customWidth="1"/>
    <col min="22" max="22" width="11.33203125" style="8" customWidth="1"/>
    <col min="23" max="23" width="9.88671875" style="8" customWidth="1"/>
    <col min="24" max="24" width="10.5546875" style="8" customWidth="1"/>
    <col min="25" max="25" width="9.88671875" style="8" customWidth="1"/>
    <col min="26" max="26" width="9.6640625" style="8" customWidth="1"/>
    <col min="27" max="27" width="10.5546875" style="8" customWidth="1"/>
    <col min="28" max="28" width="11.33203125" style="8" customWidth="1"/>
    <col min="29" max="34" width="11.44140625" style="2"/>
    <col min="35" max="16384" width="11.44140625" style="8"/>
  </cols>
  <sheetData>
    <row r="1" spans="1:43" s="68" customFormat="1" ht="67.5" customHeight="1" thickBot="1">
      <c r="C1" s="69"/>
      <c r="D1" s="70"/>
      <c r="E1" s="70"/>
      <c r="F1" s="70"/>
      <c r="G1" s="70"/>
      <c r="H1" s="57"/>
      <c r="I1" s="70"/>
      <c r="K1" s="71"/>
      <c r="L1" s="72"/>
      <c r="M1" s="84" t="s">
        <v>49</v>
      </c>
      <c r="N1" s="85"/>
      <c r="P1" s="71"/>
      <c r="T1" s="57"/>
      <c r="AG1" s="135" t="s">
        <v>65</v>
      </c>
      <c r="AH1" s="135" t="s">
        <v>64</v>
      </c>
    </row>
    <row r="2" spans="1:43" ht="18" hidden="1" thickBot="1">
      <c r="C2" s="3"/>
      <c r="D2" s="4" t="s">
        <v>6</v>
      </c>
      <c r="E2" s="5" t="s">
        <v>15</v>
      </c>
      <c r="F2" s="6"/>
      <c r="G2" s="6"/>
      <c r="H2" s="6"/>
      <c r="I2" s="6"/>
      <c r="J2" s="6"/>
      <c r="K2" s="7"/>
      <c r="L2" s="6"/>
      <c r="M2" s="6"/>
      <c r="N2" s="6"/>
      <c r="O2" s="6"/>
      <c r="P2" s="7"/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7"/>
    </row>
    <row r="3" spans="1:43" s="15" customFormat="1" ht="18" hidden="1" thickBot="1">
      <c r="C3" s="9"/>
      <c r="D3" s="10"/>
      <c r="E3" s="11" t="s">
        <v>7</v>
      </c>
      <c r="F3" s="12"/>
      <c r="G3" s="12"/>
      <c r="H3" s="12" t="s">
        <v>8</v>
      </c>
      <c r="I3" s="12"/>
      <c r="J3" s="12"/>
      <c r="K3" s="13" t="s">
        <v>9</v>
      </c>
      <c r="L3" s="12"/>
      <c r="M3" s="12"/>
      <c r="N3" s="12" t="s">
        <v>10</v>
      </c>
      <c r="O3" s="12"/>
      <c r="P3" s="13"/>
      <c r="Q3" s="11" t="s">
        <v>11</v>
      </c>
      <c r="R3" s="12"/>
      <c r="S3" s="12"/>
      <c r="T3" s="12" t="s">
        <v>12</v>
      </c>
      <c r="U3" s="12"/>
      <c r="V3" s="12"/>
      <c r="W3" s="12" t="s">
        <v>13</v>
      </c>
      <c r="X3" s="12"/>
      <c r="Y3" s="12"/>
      <c r="Z3" s="12" t="s">
        <v>14</v>
      </c>
      <c r="AA3" s="12"/>
      <c r="AB3" s="13"/>
      <c r="AC3" s="14"/>
      <c r="AD3" s="14"/>
      <c r="AE3" s="14"/>
      <c r="AF3" s="14"/>
      <c r="AG3" s="14"/>
      <c r="AH3" s="14"/>
    </row>
    <row r="4" spans="1:43" s="15" customFormat="1" ht="22.5" customHeight="1" thickBot="1">
      <c r="C4" s="14"/>
      <c r="D4" s="56" t="s">
        <v>6</v>
      </c>
      <c r="E4" s="54">
        <v>40725</v>
      </c>
      <c r="F4" s="55">
        <f>+E4+31</f>
        <v>40756</v>
      </c>
      <c r="G4" s="81">
        <f>+F4+31</f>
        <v>40787</v>
      </c>
      <c r="H4" s="107">
        <v>41275</v>
      </c>
      <c r="I4" s="109">
        <f>VALUE("01/"&amp;MONTH(H4)+1&amp;"/"&amp;YEAR(H4))</f>
        <v>41306</v>
      </c>
      <c r="J4" s="108">
        <f t="shared" ref="J4:AB4" si="0">VALUE("01/"&amp;MONTH(I4)+1&amp;"/"&amp;YEAR(I4))</f>
        <v>41334</v>
      </c>
      <c r="K4" s="108">
        <f t="shared" si="0"/>
        <v>41365</v>
      </c>
      <c r="L4" s="108">
        <f t="shared" si="0"/>
        <v>41395</v>
      </c>
      <c r="M4" s="108">
        <f t="shared" si="0"/>
        <v>41426</v>
      </c>
      <c r="N4" s="108">
        <f t="shared" si="0"/>
        <v>41456</v>
      </c>
      <c r="O4" s="108">
        <f t="shared" si="0"/>
        <v>41487</v>
      </c>
      <c r="P4" s="108">
        <f t="shared" si="0"/>
        <v>41518</v>
      </c>
      <c r="Q4" s="108">
        <f t="shared" si="0"/>
        <v>41548</v>
      </c>
      <c r="R4" s="108">
        <f t="shared" si="0"/>
        <v>41579</v>
      </c>
      <c r="S4" s="108">
        <f t="shared" si="0"/>
        <v>41609</v>
      </c>
      <c r="T4" s="108">
        <v>41640</v>
      </c>
      <c r="U4" s="108">
        <f t="shared" si="0"/>
        <v>41671</v>
      </c>
      <c r="V4" s="108">
        <f t="shared" si="0"/>
        <v>41699</v>
      </c>
      <c r="W4" s="108">
        <f t="shared" si="0"/>
        <v>41730</v>
      </c>
      <c r="X4" s="108">
        <f t="shared" si="0"/>
        <v>41760</v>
      </c>
      <c r="Y4" s="108">
        <f t="shared" si="0"/>
        <v>41791</v>
      </c>
      <c r="Z4" s="108">
        <f t="shared" si="0"/>
        <v>41821</v>
      </c>
      <c r="AA4" s="108">
        <f t="shared" si="0"/>
        <v>41852</v>
      </c>
      <c r="AB4" s="108">
        <f t="shared" si="0"/>
        <v>41883</v>
      </c>
      <c r="AC4" s="108">
        <f t="shared" ref="AC4" si="1">VALUE("01/"&amp;MONTH(AB4)+1&amp;"/"&amp;YEAR(AB4))</f>
        <v>41913</v>
      </c>
      <c r="AD4" s="108">
        <f t="shared" ref="AD4" si="2">VALUE("01/"&amp;MONTH(AC4)+1&amp;"/"&amp;YEAR(AC4))</f>
        <v>41944</v>
      </c>
      <c r="AE4" s="108">
        <f t="shared" ref="AE4" si="3">VALUE("01/"&amp;MONTH(AD4)+1&amp;"/"&amp;YEAR(AD4))</f>
        <v>41974</v>
      </c>
      <c r="AF4" s="108">
        <v>42005</v>
      </c>
      <c r="AG4" s="108">
        <f t="shared" ref="AG4" si="4">VALUE("01/"&amp;MONTH(AF4)+1&amp;"/"&amp;YEAR(AF4))</f>
        <v>42036</v>
      </c>
      <c r="AH4" s="108">
        <f t="shared" ref="AH4" si="5">VALUE("01/"&amp;MONTH(AG4)+1&amp;"/"&amp;YEAR(AG4))</f>
        <v>42064</v>
      </c>
      <c r="AI4" s="108">
        <f t="shared" ref="AI4" si="6">VALUE("01/"&amp;MONTH(AH4)+1&amp;"/"&amp;YEAR(AH4))</f>
        <v>42095</v>
      </c>
      <c r="AJ4" s="108">
        <f t="shared" ref="AJ4" si="7">VALUE("01/"&amp;MONTH(AI4)+1&amp;"/"&amp;YEAR(AI4))</f>
        <v>42125</v>
      </c>
      <c r="AK4" s="108">
        <f t="shared" ref="AK4" si="8">VALUE("01/"&amp;MONTH(AJ4)+1&amp;"/"&amp;YEAR(AJ4))</f>
        <v>42156</v>
      </c>
      <c r="AL4" s="108">
        <f t="shared" ref="AL4" si="9">VALUE("01/"&amp;MONTH(AK4)+1&amp;"/"&amp;YEAR(AK4))</f>
        <v>42186</v>
      </c>
      <c r="AM4" s="108">
        <f t="shared" ref="AM4" si="10">VALUE("01/"&amp;MONTH(AL4)+1&amp;"/"&amp;YEAR(AL4))</f>
        <v>42217</v>
      </c>
      <c r="AN4" s="108">
        <f t="shared" ref="AN4" si="11">VALUE("01/"&amp;MONTH(AM4)+1&amp;"/"&amp;YEAR(AM4))</f>
        <v>42248</v>
      </c>
      <c r="AO4" s="145">
        <v>42278</v>
      </c>
      <c r="AP4" s="145">
        <v>42309</v>
      </c>
      <c r="AQ4" s="145">
        <v>42339</v>
      </c>
    </row>
    <row r="5" spans="1:43" ht="24.75" customHeight="1" thickBot="1">
      <c r="A5" s="8" t="s">
        <v>46</v>
      </c>
      <c r="B5" s="8" t="s">
        <v>0</v>
      </c>
      <c r="C5" s="62" t="s">
        <v>0</v>
      </c>
      <c r="D5" s="62"/>
      <c r="E5" s="62"/>
      <c r="F5" s="62"/>
      <c r="G5" s="62"/>
      <c r="H5" s="106"/>
      <c r="I5" s="110"/>
      <c r="J5" s="111"/>
      <c r="K5" s="111"/>
      <c r="L5" s="112"/>
      <c r="M5" s="110"/>
      <c r="N5" s="134"/>
      <c r="O5" s="111"/>
      <c r="P5" s="111"/>
      <c r="Q5" s="111"/>
      <c r="R5" s="111"/>
      <c r="S5" s="111"/>
      <c r="T5" s="111"/>
      <c r="U5" s="111"/>
      <c r="V5" s="111"/>
      <c r="W5" s="111"/>
      <c r="X5" s="112"/>
      <c r="Y5" s="164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6"/>
      <c r="AK5" s="167"/>
      <c r="AL5" s="168"/>
      <c r="AM5" s="168"/>
      <c r="AN5" s="168"/>
      <c r="AO5" s="168"/>
      <c r="AP5" s="168"/>
      <c r="AQ5" s="168"/>
    </row>
    <row r="6" spans="1:43" ht="24.75" customHeight="1" outlineLevel="1">
      <c r="A6" s="8" t="s">
        <v>46</v>
      </c>
      <c r="B6" s="8" t="s">
        <v>0</v>
      </c>
      <c r="C6" s="20" t="s">
        <v>56</v>
      </c>
      <c r="D6" s="21"/>
      <c r="E6" s="22"/>
      <c r="F6" s="23"/>
      <c r="G6" s="23"/>
      <c r="H6" s="120"/>
      <c r="I6" s="121"/>
      <c r="J6" s="121"/>
      <c r="K6" s="121"/>
      <c r="L6" s="122"/>
      <c r="M6" s="63"/>
      <c r="N6" s="63"/>
      <c r="O6" s="63"/>
      <c r="P6" s="63"/>
      <c r="Q6" s="64"/>
      <c r="R6" s="63"/>
      <c r="S6" s="63"/>
      <c r="T6" s="63"/>
      <c r="U6" s="63"/>
      <c r="V6" s="63"/>
      <c r="W6" s="63"/>
      <c r="X6" s="63"/>
      <c r="Y6" s="115"/>
      <c r="Z6" s="63"/>
      <c r="AA6" s="63"/>
      <c r="AB6" s="116"/>
      <c r="AC6" s="117"/>
      <c r="AD6" s="117"/>
      <c r="AE6" s="117"/>
      <c r="AF6" s="117"/>
      <c r="AG6" s="117"/>
      <c r="AH6" s="117"/>
      <c r="AI6" s="117"/>
      <c r="AJ6" s="117"/>
      <c r="AK6" s="142"/>
      <c r="AL6" s="143"/>
      <c r="AM6" s="143"/>
      <c r="AN6" s="143"/>
      <c r="AO6" s="143"/>
      <c r="AP6" s="143"/>
      <c r="AQ6" s="144"/>
    </row>
    <row r="7" spans="1:43" ht="24.75" customHeight="1" outlineLevel="1">
      <c r="A7" s="8" t="s">
        <v>46</v>
      </c>
      <c r="B7" s="8" t="s">
        <v>0</v>
      </c>
      <c r="C7" s="24" t="s">
        <v>31</v>
      </c>
      <c r="D7" s="25" t="s">
        <v>30</v>
      </c>
      <c r="E7" s="22"/>
      <c r="F7" s="23"/>
      <c r="G7" s="23"/>
      <c r="H7" s="120"/>
      <c r="I7" s="121"/>
      <c r="J7" s="121"/>
      <c r="K7" s="121"/>
      <c r="L7" s="91">
        <f>+L4+19</f>
        <v>41414</v>
      </c>
      <c r="M7" s="63"/>
      <c r="N7" s="63"/>
      <c r="O7" s="63"/>
      <c r="P7" s="63"/>
      <c r="Q7" s="64"/>
      <c r="R7" s="63"/>
      <c r="S7" s="63"/>
      <c r="T7" s="63"/>
      <c r="U7" s="63"/>
      <c r="V7" s="63"/>
      <c r="W7" s="63"/>
      <c r="X7" s="105">
        <f>+X4+19</f>
        <v>41779</v>
      </c>
      <c r="Y7" s="115"/>
      <c r="Z7" s="63"/>
      <c r="AA7" s="63"/>
      <c r="AB7" s="116"/>
      <c r="AC7" s="117"/>
      <c r="AD7" s="117"/>
      <c r="AE7" s="117"/>
      <c r="AF7" s="117"/>
      <c r="AG7" s="117"/>
      <c r="AH7" s="117"/>
      <c r="AI7" s="117"/>
      <c r="AJ7" s="105">
        <v>41779</v>
      </c>
      <c r="AK7" s="140"/>
      <c r="AL7" s="113"/>
      <c r="AM7" s="113"/>
      <c r="AN7" s="113"/>
      <c r="AO7" s="113"/>
      <c r="AP7" s="113"/>
      <c r="AQ7" s="114"/>
    </row>
    <row r="8" spans="1:43" ht="24.75" customHeight="1" outlineLevel="1">
      <c r="A8" s="8" t="s">
        <v>46</v>
      </c>
      <c r="B8" s="8" t="s">
        <v>0</v>
      </c>
      <c r="C8" s="24" t="s">
        <v>3</v>
      </c>
      <c r="D8" s="26" t="s">
        <v>21</v>
      </c>
      <c r="E8" s="22"/>
      <c r="F8" s="23"/>
      <c r="G8" s="23"/>
      <c r="H8" s="120"/>
      <c r="I8" s="121"/>
      <c r="J8" s="121"/>
      <c r="K8" s="121"/>
      <c r="L8" s="91">
        <f>+L4+29</f>
        <v>41424</v>
      </c>
      <c r="M8" s="63"/>
      <c r="N8" s="63"/>
      <c r="O8" s="63"/>
      <c r="P8" s="63"/>
      <c r="Q8" s="64"/>
      <c r="R8" s="63"/>
      <c r="S8" s="63"/>
      <c r="T8" s="63"/>
      <c r="U8" s="63"/>
      <c r="V8" s="63"/>
      <c r="W8" s="63"/>
      <c r="X8" s="64">
        <f>+X4+29</f>
        <v>41789</v>
      </c>
      <c r="Y8" s="115"/>
      <c r="Z8" s="63"/>
      <c r="AA8" s="63"/>
      <c r="AB8" s="116"/>
      <c r="AC8" s="117"/>
      <c r="AD8" s="117"/>
      <c r="AE8" s="117"/>
      <c r="AF8" s="117"/>
      <c r="AG8" s="117"/>
      <c r="AH8" s="117"/>
      <c r="AI8" s="117"/>
      <c r="AJ8" s="139">
        <v>41789</v>
      </c>
      <c r="AK8" s="140"/>
      <c r="AL8" s="113"/>
      <c r="AM8" s="113"/>
      <c r="AN8" s="113"/>
      <c r="AO8" s="113"/>
      <c r="AP8" s="113"/>
      <c r="AQ8" s="114"/>
    </row>
    <row r="9" spans="1:43" ht="24.75" customHeight="1" outlineLevel="1">
      <c r="A9" s="8" t="s">
        <v>46</v>
      </c>
      <c r="B9" s="8" t="s">
        <v>0</v>
      </c>
      <c r="C9" s="24" t="s">
        <v>60</v>
      </c>
      <c r="D9" s="26" t="s">
        <v>21</v>
      </c>
      <c r="E9" s="22"/>
      <c r="F9" s="23"/>
      <c r="G9" s="23"/>
      <c r="H9" s="120"/>
      <c r="I9" s="121"/>
      <c r="J9" s="121"/>
      <c r="K9" s="121"/>
      <c r="L9" s="91">
        <f>+L4+29</f>
        <v>41424</v>
      </c>
      <c r="M9" s="63"/>
      <c r="N9" s="63"/>
      <c r="O9" s="63"/>
      <c r="P9" s="63"/>
      <c r="Q9" s="64"/>
      <c r="R9" s="63"/>
      <c r="S9" s="63"/>
      <c r="T9" s="63"/>
      <c r="U9" s="63"/>
      <c r="V9" s="63"/>
      <c r="W9" s="63"/>
      <c r="X9" s="64">
        <f>+X4+29</f>
        <v>41789</v>
      </c>
      <c r="Y9" s="115"/>
      <c r="Z9" s="63"/>
      <c r="AA9" s="63"/>
      <c r="AB9" s="116"/>
      <c r="AC9" s="117"/>
      <c r="AD9" s="117"/>
      <c r="AE9" s="117"/>
      <c r="AF9" s="117"/>
      <c r="AG9" s="117"/>
      <c r="AH9" s="117"/>
      <c r="AI9" s="117"/>
      <c r="AJ9" s="139">
        <v>41789</v>
      </c>
      <c r="AK9" s="140"/>
      <c r="AL9" s="113"/>
      <c r="AM9" s="113"/>
      <c r="AN9" s="113"/>
      <c r="AO9" s="113"/>
      <c r="AP9" s="113"/>
      <c r="AQ9" s="114"/>
    </row>
    <row r="10" spans="1:43" ht="24.75" customHeight="1" outlineLevel="1">
      <c r="A10" s="8" t="s">
        <v>46</v>
      </c>
      <c r="B10" s="8" t="s">
        <v>0</v>
      </c>
      <c r="C10" s="24" t="s">
        <v>4</v>
      </c>
      <c r="D10" s="27" t="s">
        <v>19</v>
      </c>
      <c r="E10" s="22"/>
      <c r="F10" s="23"/>
      <c r="G10" s="23"/>
      <c r="H10" s="120"/>
      <c r="I10" s="121"/>
      <c r="J10" s="121"/>
      <c r="K10" s="121"/>
      <c r="L10" s="122"/>
      <c r="M10" s="66">
        <f>+M4+15</f>
        <v>41441</v>
      </c>
      <c r="N10" s="63"/>
      <c r="O10" s="63"/>
      <c r="P10" s="63"/>
      <c r="Q10" s="64"/>
      <c r="R10" s="63"/>
      <c r="S10" s="63"/>
      <c r="T10" s="63"/>
      <c r="U10" s="63"/>
      <c r="V10" s="63"/>
      <c r="W10" s="63"/>
      <c r="X10" s="63"/>
      <c r="Y10" s="118">
        <f>+Y4+15</f>
        <v>41806</v>
      </c>
      <c r="Z10" s="63"/>
      <c r="AA10" s="63"/>
      <c r="AB10" s="116"/>
      <c r="AC10" s="117"/>
      <c r="AD10" s="117"/>
      <c r="AE10" s="117"/>
      <c r="AF10" s="117"/>
      <c r="AG10" s="117"/>
      <c r="AH10" s="117"/>
      <c r="AI10" s="117"/>
      <c r="AJ10" s="117"/>
      <c r="AK10" s="141">
        <v>41806</v>
      </c>
      <c r="AL10" s="113"/>
      <c r="AM10" s="113"/>
      <c r="AN10" s="113"/>
      <c r="AO10" s="113"/>
      <c r="AP10" s="113"/>
      <c r="AQ10" s="114"/>
    </row>
    <row r="11" spans="1:43" ht="24.75" customHeight="1" outlineLevel="1" thickBot="1">
      <c r="A11" s="8" t="s">
        <v>46</v>
      </c>
      <c r="B11" s="8" t="s">
        <v>0</v>
      </c>
      <c r="C11" s="20" t="s">
        <v>44</v>
      </c>
      <c r="D11" s="21"/>
      <c r="E11" s="22"/>
      <c r="F11" s="23"/>
      <c r="G11" s="23"/>
      <c r="H11" s="93"/>
      <c r="I11" s="94"/>
      <c r="J11" s="94"/>
      <c r="K11" s="94"/>
      <c r="L11" s="95"/>
      <c r="M11" s="63"/>
      <c r="N11" s="63"/>
      <c r="O11" s="63"/>
      <c r="P11" s="63"/>
      <c r="Q11" s="64"/>
      <c r="R11" s="63"/>
      <c r="S11" s="63"/>
      <c r="T11" s="63"/>
      <c r="U11" s="63"/>
      <c r="V11" s="63"/>
      <c r="W11" s="63"/>
      <c r="X11" s="63"/>
      <c r="Y11" s="119"/>
      <c r="Z11" s="87"/>
      <c r="AA11" s="87"/>
      <c r="AB11" s="116"/>
      <c r="AC11" s="117"/>
      <c r="AD11" s="117"/>
      <c r="AE11" s="117"/>
      <c r="AF11" s="117"/>
      <c r="AG11" s="117"/>
      <c r="AH11" s="117"/>
      <c r="AI11" s="117"/>
      <c r="AJ11" s="117"/>
      <c r="AK11" s="140"/>
      <c r="AL11" s="113"/>
      <c r="AM11" s="113"/>
      <c r="AN11" s="113"/>
      <c r="AO11" s="113"/>
      <c r="AP11" s="113"/>
      <c r="AQ11" s="114"/>
    </row>
    <row r="12" spans="1:43" ht="24.75" customHeight="1" thickBot="1">
      <c r="A12" s="8" t="s">
        <v>46</v>
      </c>
      <c r="B12" s="8" t="s">
        <v>2</v>
      </c>
      <c r="C12" s="62" t="s">
        <v>2</v>
      </c>
      <c r="D12" s="62"/>
      <c r="E12" s="62"/>
      <c r="F12" s="62"/>
      <c r="G12" s="62"/>
      <c r="H12" s="96"/>
      <c r="I12" s="97"/>
      <c r="J12" s="97"/>
      <c r="K12" s="97"/>
      <c r="L12" s="97"/>
      <c r="M12" s="164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6"/>
      <c r="Y12" s="164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4"/>
      <c r="AL12" s="165"/>
      <c r="AM12" s="165"/>
      <c r="AN12" s="165"/>
      <c r="AO12" s="165"/>
      <c r="AP12" s="165"/>
      <c r="AQ12" s="166"/>
    </row>
    <row r="13" spans="1:43" ht="24.75" customHeight="1" outlineLevel="1">
      <c r="A13" s="8" t="s">
        <v>46</v>
      </c>
      <c r="B13" s="8" t="s">
        <v>2</v>
      </c>
      <c r="C13" s="20" t="s">
        <v>44</v>
      </c>
      <c r="D13" s="21"/>
      <c r="E13" s="28"/>
      <c r="F13" s="29"/>
      <c r="G13" s="29"/>
      <c r="H13" s="123"/>
      <c r="I13" s="124"/>
      <c r="J13" s="124"/>
      <c r="K13" s="124"/>
      <c r="L13" s="91"/>
      <c r="M13" s="64"/>
      <c r="N13" s="64"/>
      <c r="O13" s="64"/>
      <c r="P13" s="64"/>
      <c r="Q13" s="83"/>
      <c r="R13" s="64"/>
      <c r="S13" s="64"/>
      <c r="T13" s="64"/>
      <c r="U13" s="64"/>
      <c r="V13" s="64"/>
      <c r="W13" s="64"/>
      <c r="X13" s="64"/>
      <c r="Y13" s="127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7"/>
      <c r="AL13" s="128"/>
      <c r="AM13" s="128"/>
      <c r="AN13" s="128"/>
      <c r="AO13" s="128"/>
      <c r="AP13" s="128"/>
      <c r="AQ13" s="128"/>
    </row>
    <row r="14" spans="1:43" ht="24.75" customHeight="1" outlineLevel="1">
      <c r="A14" s="8" t="s">
        <v>46</v>
      </c>
      <c r="B14" s="8" t="s">
        <v>2</v>
      </c>
      <c r="C14" s="24" t="s">
        <v>58</v>
      </c>
      <c r="D14" s="30" t="s">
        <v>17</v>
      </c>
      <c r="E14" s="31"/>
      <c r="F14" s="32"/>
      <c r="G14" s="86"/>
      <c r="H14" s="123">
        <f>+H4+29</f>
        <v>41304</v>
      </c>
      <c r="I14" s="124"/>
      <c r="J14" s="124"/>
      <c r="K14" s="124">
        <f>+K4+29</f>
        <v>41394</v>
      </c>
      <c r="L14" s="91"/>
      <c r="M14" s="64"/>
      <c r="N14" s="64">
        <f>+N4+29</f>
        <v>41485</v>
      </c>
      <c r="O14" s="64"/>
      <c r="P14" s="64"/>
      <c r="Q14" s="64">
        <f>+Q4+29</f>
        <v>41577</v>
      </c>
      <c r="R14" s="64"/>
      <c r="S14" s="64"/>
      <c r="T14" s="64">
        <f>+T4+29</f>
        <v>41669</v>
      </c>
      <c r="U14" s="64"/>
      <c r="V14" s="64"/>
      <c r="W14" s="64">
        <f>+W4+29</f>
        <v>41759</v>
      </c>
      <c r="X14" s="64"/>
      <c r="Y14" s="129"/>
      <c r="Z14" s="64">
        <f>+Z4+29</f>
        <v>41850</v>
      </c>
      <c r="AA14" s="64"/>
      <c r="AB14" s="64"/>
      <c r="AC14" s="64">
        <f>+AC4+29</f>
        <v>41942</v>
      </c>
      <c r="AD14" s="64"/>
      <c r="AE14" s="64"/>
      <c r="AF14" s="64">
        <f>+AF4+29</f>
        <v>42034</v>
      </c>
      <c r="AG14" s="64"/>
      <c r="AH14" s="64"/>
      <c r="AI14" s="64">
        <f>+AI4+29</f>
        <v>42124</v>
      </c>
      <c r="AJ14" s="64"/>
      <c r="AK14" s="129"/>
      <c r="AL14" s="64">
        <f>+AL4+29</f>
        <v>42215</v>
      </c>
      <c r="AM14" s="64"/>
      <c r="AN14" s="64"/>
      <c r="AO14" s="64">
        <f>+AO4+29</f>
        <v>42307</v>
      </c>
      <c r="AP14" s="64"/>
      <c r="AQ14" s="64"/>
    </row>
    <row r="15" spans="1:43" ht="24.75" customHeight="1" outlineLevel="1">
      <c r="A15" s="8" t="s">
        <v>46</v>
      </c>
      <c r="B15" s="8" t="s">
        <v>2</v>
      </c>
      <c r="C15" s="24" t="s">
        <v>59</v>
      </c>
      <c r="D15" s="82" t="s">
        <v>5</v>
      </c>
      <c r="E15" s="31"/>
      <c r="F15" s="32"/>
      <c r="G15" s="32"/>
      <c r="H15" s="123"/>
      <c r="I15" s="125">
        <f>+I4+14</f>
        <v>41320</v>
      </c>
      <c r="J15" s="124"/>
      <c r="K15" s="124"/>
      <c r="L15" s="126">
        <f>+L4+14</f>
        <v>41409</v>
      </c>
      <c r="M15" s="64"/>
      <c r="N15" s="64"/>
      <c r="O15" s="88">
        <f>+O4+14</f>
        <v>41501</v>
      </c>
      <c r="P15" s="64"/>
      <c r="Q15" s="83"/>
      <c r="R15" s="89">
        <f>+R4+14</f>
        <v>41593</v>
      </c>
      <c r="S15" s="64"/>
      <c r="T15" s="64"/>
      <c r="U15" s="88">
        <f>+U4+14</f>
        <v>41685</v>
      </c>
      <c r="V15" s="64"/>
      <c r="W15" s="64"/>
      <c r="X15" s="89">
        <f>+X4+14</f>
        <v>41774</v>
      </c>
      <c r="Y15" s="129"/>
      <c r="Z15" s="64"/>
      <c r="AA15" s="64">
        <f>+AA4+14</f>
        <v>41866</v>
      </c>
      <c r="AB15" s="64"/>
      <c r="AC15" s="64"/>
      <c r="AD15" s="64">
        <f>+AD4+14</f>
        <v>41958</v>
      </c>
      <c r="AE15" s="64"/>
      <c r="AF15" s="64"/>
      <c r="AG15" s="64">
        <f>+AG4+14</f>
        <v>42050</v>
      </c>
      <c r="AH15" s="64"/>
      <c r="AI15" s="64"/>
      <c r="AJ15" s="64">
        <f>+AJ4+14</f>
        <v>42139</v>
      </c>
      <c r="AK15" s="129"/>
      <c r="AL15" s="64"/>
      <c r="AM15" s="64">
        <f>+AM4+14</f>
        <v>42231</v>
      </c>
      <c r="AN15" s="64"/>
      <c r="AO15" s="64"/>
      <c r="AP15" s="64">
        <f>+AP4+14</f>
        <v>42323</v>
      </c>
      <c r="AQ15" s="64"/>
    </row>
    <row r="16" spans="1:43" ht="24.75" customHeight="1" outlineLevel="1">
      <c r="A16" s="8" t="s">
        <v>46</v>
      </c>
      <c r="B16" s="8" t="s">
        <v>2</v>
      </c>
      <c r="C16" s="24" t="s">
        <v>57</v>
      </c>
      <c r="D16" s="25" t="s">
        <v>22</v>
      </c>
      <c r="E16" s="31"/>
      <c r="F16" s="32"/>
      <c r="G16" s="32"/>
      <c r="H16" s="123"/>
      <c r="I16" s="124">
        <f>+I4+19</f>
        <v>41325</v>
      </c>
      <c r="J16" s="124"/>
      <c r="K16" s="124"/>
      <c r="L16" s="91">
        <f>+L4+19</f>
        <v>41414</v>
      </c>
      <c r="M16" s="64"/>
      <c r="N16" s="64"/>
      <c r="O16" s="64">
        <f>+O4+19</f>
        <v>41506</v>
      </c>
      <c r="P16" s="64"/>
      <c r="Q16" s="83"/>
      <c r="R16" s="64">
        <f>+R4+19</f>
        <v>41598</v>
      </c>
      <c r="S16" s="64"/>
      <c r="T16" s="64"/>
      <c r="U16" s="64">
        <v>41325</v>
      </c>
      <c r="V16" s="64"/>
      <c r="W16" s="64"/>
      <c r="X16" s="64">
        <f>+X4+19</f>
        <v>41779</v>
      </c>
      <c r="Y16" s="129"/>
      <c r="Z16" s="64"/>
      <c r="AA16" s="64">
        <f>+AA4+19</f>
        <v>41871</v>
      </c>
      <c r="AB16" s="64"/>
      <c r="AC16" s="64"/>
      <c r="AD16" s="64">
        <f>+AD4+19</f>
        <v>41963</v>
      </c>
      <c r="AE16" s="64"/>
      <c r="AF16" s="64"/>
      <c r="AG16" s="64">
        <v>41325</v>
      </c>
      <c r="AH16" s="64"/>
      <c r="AI16" s="64"/>
      <c r="AJ16" s="64">
        <f>+AJ4+19</f>
        <v>42144</v>
      </c>
      <c r="AK16" s="129"/>
      <c r="AL16" s="64"/>
      <c r="AM16" s="64">
        <f>+AM4+19</f>
        <v>42236</v>
      </c>
      <c r="AN16" s="64"/>
      <c r="AO16" s="64"/>
      <c r="AP16" s="64">
        <f>+AP4+19</f>
        <v>42328</v>
      </c>
      <c r="AQ16" s="64"/>
    </row>
    <row r="17" spans="1:43" ht="24.75" customHeight="1" outlineLevel="1">
      <c r="A17" s="8" t="s">
        <v>46</v>
      </c>
      <c r="B17" s="8" t="s">
        <v>2</v>
      </c>
      <c r="C17" s="24" t="s">
        <v>66</v>
      </c>
      <c r="D17" s="25" t="s">
        <v>22</v>
      </c>
      <c r="E17" s="31"/>
      <c r="F17" s="32"/>
      <c r="G17" s="32"/>
      <c r="H17" s="123"/>
      <c r="I17" s="124">
        <f>+I16+1</f>
        <v>41326</v>
      </c>
      <c r="J17" s="124"/>
      <c r="K17" s="124"/>
      <c r="L17" s="91">
        <f>+L16+1</f>
        <v>41415</v>
      </c>
      <c r="M17" s="64"/>
      <c r="N17" s="64"/>
      <c r="O17" s="64">
        <f>+O16+1</f>
        <v>41507</v>
      </c>
      <c r="P17" s="64"/>
      <c r="Q17" s="83"/>
      <c r="R17" s="64">
        <f>+R16+1</f>
        <v>41599</v>
      </c>
      <c r="S17" s="64"/>
      <c r="T17" s="64"/>
      <c r="U17" s="64">
        <v>41326</v>
      </c>
      <c r="V17" s="64"/>
      <c r="W17" s="64"/>
      <c r="X17" s="64">
        <f>+X16+1</f>
        <v>41780</v>
      </c>
      <c r="Y17" s="129"/>
      <c r="Z17" s="64"/>
      <c r="AA17" s="64">
        <f>+AA16+1</f>
        <v>41872</v>
      </c>
      <c r="AB17" s="64"/>
      <c r="AC17" s="64"/>
      <c r="AD17" s="64">
        <f>+AD16+1</f>
        <v>41964</v>
      </c>
      <c r="AE17" s="64"/>
      <c r="AF17" s="64"/>
      <c r="AG17" s="64">
        <v>41326</v>
      </c>
      <c r="AH17" s="64"/>
      <c r="AI17" s="64"/>
      <c r="AJ17" s="64">
        <f>+AJ16+1</f>
        <v>42145</v>
      </c>
      <c r="AK17" s="129"/>
      <c r="AL17" s="64"/>
      <c r="AM17" s="64">
        <f>+AM16+1</f>
        <v>42237</v>
      </c>
      <c r="AN17" s="64"/>
      <c r="AO17" s="64"/>
      <c r="AP17" s="64">
        <f>+AP16+1</f>
        <v>42329</v>
      </c>
      <c r="AQ17" s="64"/>
    </row>
    <row r="18" spans="1:43" ht="24.75" customHeight="1" outlineLevel="1">
      <c r="A18" s="8" t="s">
        <v>46</v>
      </c>
      <c r="B18" s="8" t="s">
        <v>2</v>
      </c>
      <c r="C18" s="24" t="s">
        <v>20</v>
      </c>
      <c r="D18" s="26" t="s">
        <v>21</v>
      </c>
      <c r="E18" s="31"/>
      <c r="F18" s="32"/>
      <c r="G18" s="32"/>
      <c r="H18" s="123"/>
      <c r="I18" s="136">
        <f>+I17+7</f>
        <v>41333</v>
      </c>
      <c r="J18" s="124"/>
      <c r="K18" s="124"/>
      <c r="L18" s="90">
        <f>+L17+7</f>
        <v>41422</v>
      </c>
      <c r="M18" s="64"/>
      <c r="N18" s="64"/>
      <c r="O18" s="65">
        <f>+O17+7</f>
        <v>41514</v>
      </c>
      <c r="P18" s="64"/>
      <c r="Q18" s="83"/>
      <c r="R18" s="65">
        <f>+R17+7</f>
        <v>41606</v>
      </c>
      <c r="S18" s="64"/>
      <c r="T18" s="64"/>
      <c r="U18" s="65">
        <v>41333</v>
      </c>
      <c r="V18" s="64"/>
      <c r="W18" s="64"/>
      <c r="X18" s="65">
        <f>+X17+7</f>
        <v>41787</v>
      </c>
      <c r="Y18" s="129"/>
      <c r="Z18" s="64"/>
      <c r="AA18" s="65">
        <f>+AA17+7</f>
        <v>41879</v>
      </c>
      <c r="AB18" s="64"/>
      <c r="AC18" s="64"/>
      <c r="AD18" s="105">
        <f>+AD17+7</f>
        <v>41971</v>
      </c>
      <c r="AE18" s="64"/>
      <c r="AF18" s="64"/>
      <c r="AG18" s="105">
        <v>41333</v>
      </c>
      <c r="AH18" s="64"/>
      <c r="AI18" s="64"/>
      <c r="AJ18" s="105">
        <f>+AJ17+7</f>
        <v>42152</v>
      </c>
      <c r="AK18" s="129"/>
      <c r="AL18" s="64"/>
      <c r="AM18" s="65">
        <f>+AM17+7</f>
        <v>42244</v>
      </c>
      <c r="AN18" s="64"/>
      <c r="AO18" s="64"/>
      <c r="AP18" s="105">
        <f>+AP17+7</f>
        <v>42336</v>
      </c>
      <c r="AQ18" s="64"/>
    </row>
    <row r="19" spans="1:43" ht="24.75" customHeight="1" outlineLevel="1">
      <c r="A19" s="8" t="s">
        <v>46</v>
      </c>
      <c r="B19" s="8" t="s">
        <v>2</v>
      </c>
      <c r="C19" s="24" t="s">
        <v>23</v>
      </c>
      <c r="D19" s="27" t="s">
        <v>19</v>
      </c>
      <c r="E19" s="31"/>
      <c r="F19" s="32"/>
      <c r="G19" s="32"/>
      <c r="H19" s="123"/>
      <c r="I19" s="124"/>
      <c r="J19" s="99">
        <f>+J4+14</f>
        <v>41348</v>
      </c>
      <c r="K19" s="124"/>
      <c r="L19" s="91"/>
      <c r="M19" s="64">
        <f>+M4+14</f>
        <v>41440</v>
      </c>
      <c r="N19" s="64"/>
      <c r="O19" s="64"/>
      <c r="P19" s="137">
        <f>+P4+14</f>
        <v>41532</v>
      </c>
      <c r="Q19" s="83"/>
      <c r="R19" s="64"/>
      <c r="S19" s="137">
        <f>+S4+14</f>
        <v>41623</v>
      </c>
      <c r="T19" s="64"/>
      <c r="U19" s="64"/>
      <c r="V19" s="137">
        <f>+V4+14</f>
        <v>41713</v>
      </c>
      <c r="W19" s="64"/>
      <c r="X19" s="64"/>
      <c r="Y19" s="138">
        <f>+Y4+14</f>
        <v>41805</v>
      </c>
      <c r="Z19" s="64"/>
      <c r="AA19" s="64"/>
      <c r="AB19" s="137">
        <f>+AB4+14</f>
        <v>41897</v>
      </c>
      <c r="AC19" s="64"/>
      <c r="AD19" s="64"/>
      <c r="AE19" s="137">
        <f>+AE4+14</f>
        <v>41988</v>
      </c>
      <c r="AF19" s="64"/>
      <c r="AG19" s="64"/>
      <c r="AH19" s="137">
        <f>+AH4+14</f>
        <v>42078</v>
      </c>
      <c r="AI19" s="64"/>
      <c r="AJ19" s="64"/>
      <c r="AK19" s="138">
        <f>+AK4+14</f>
        <v>42170</v>
      </c>
      <c r="AL19" s="64"/>
      <c r="AM19" s="64"/>
      <c r="AN19" s="137">
        <f>+AN4+14</f>
        <v>42262</v>
      </c>
      <c r="AO19" s="64"/>
      <c r="AP19" s="64"/>
      <c r="AQ19" s="137">
        <f>+AQ4+14</f>
        <v>42353</v>
      </c>
    </row>
    <row r="20" spans="1:43" ht="24.75" customHeight="1" outlineLevel="1">
      <c r="A20" s="8" t="s">
        <v>46</v>
      </c>
      <c r="B20" s="8" t="s">
        <v>2</v>
      </c>
      <c r="C20" s="24" t="s">
        <v>24</v>
      </c>
      <c r="D20" s="26" t="s">
        <v>21</v>
      </c>
      <c r="E20" s="31"/>
      <c r="F20" s="32"/>
      <c r="G20" s="32"/>
      <c r="H20" s="123"/>
      <c r="I20" s="136">
        <f>+I18</f>
        <v>41333</v>
      </c>
      <c r="J20" s="124"/>
      <c r="K20" s="124"/>
      <c r="L20" s="90">
        <f>+L18</f>
        <v>41422</v>
      </c>
      <c r="M20" s="64"/>
      <c r="N20" s="64"/>
      <c r="O20" s="65">
        <f>+O4+27</f>
        <v>41514</v>
      </c>
      <c r="P20" s="64"/>
      <c r="Q20" s="83"/>
      <c r="R20" s="65">
        <f>+R18</f>
        <v>41606</v>
      </c>
      <c r="S20" s="64"/>
      <c r="T20" s="64"/>
      <c r="U20" s="65">
        <f>+U18</f>
        <v>41333</v>
      </c>
      <c r="V20" s="64"/>
      <c r="W20" s="64"/>
      <c r="X20" s="65">
        <f>+X18</f>
        <v>41787</v>
      </c>
      <c r="Y20" s="129"/>
      <c r="Z20" s="64"/>
      <c r="AA20" s="65">
        <f>+AA18</f>
        <v>41879</v>
      </c>
      <c r="AB20" s="64"/>
      <c r="AC20" s="64"/>
      <c r="AD20" s="105">
        <f>+AD18</f>
        <v>41971</v>
      </c>
      <c r="AE20" s="64"/>
      <c r="AF20" s="64"/>
      <c r="AG20" s="105">
        <f>+AG18</f>
        <v>41333</v>
      </c>
      <c r="AH20" s="64"/>
      <c r="AI20" s="64"/>
      <c r="AJ20" s="105">
        <f>+AJ18</f>
        <v>42152</v>
      </c>
      <c r="AK20" s="129"/>
      <c r="AL20" s="64"/>
      <c r="AM20" s="65">
        <f>+AM18</f>
        <v>42244</v>
      </c>
      <c r="AN20" s="64"/>
      <c r="AO20" s="64"/>
      <c r="AP20" s="105">
        <f>+AP18</f>
        <v>42336</v>
      </c>
      <c r="AQ20" s="64"/>
    </row>
    <row r="21" spans="1:43" ht="24.75" customHeight="1" outlineLevel="1">
      <c r="A21" s="8" t="s">
        <v>46</v>
      </c>
      <c r="B21" s="8" t="s">
        <v>2</v>
      </c>
      <c r="C21" s="24" t="s">
        <v>25</v>
      </c>
      <c r="D21" s="26" t="s">
        <v>21</v>
      </c>
      <c r="E21" s="31"/>
      <c r="F21" s="32"/>
      <c r="G21" s="32"/>
      <c r="H21" s="98"/>
      <c r="I21" s="99"/>
      <c r="J21" s="99"/>
      <c r="K21" s="99"/>
      <c r="L21" s="92"/>
      <c r="M21" s="66">
        <f>+M4+14</f>
        <v>41440</v>
      </c>
      <c r="N21" s="64"/>
      <c r="O21" s="64"/>
      <c r="P21" s="64">
        <f>+P4+14</f>
        <v>41532</v>
      </c>
      <c r="Q21" s="83"/>
      <c r="R21" s="64"/>
      <c r="S21" s="64">
        <f>+S4+14</f>
        <v>41623</v>
      </c>
      <c r="T21" s="64"/>
      <c r="U21" s="64"/>
      <c r="V21" s="64">
        <f>+V4+14</f>
        <v>41713</v>
      </c>
      <c r="W21" s="64"/>
      <c r="X21" s="64"/>
      <c r="Y21" s="129">
        <v>40617</v>
      </c>
      <c r="Z21" s="64"/>
      <c r="AA21" s="64"/>
      <c r="AB21" s="64">
        <v>40801</v>
      </c>
      <c r="AC21" s="64"/>
      <c r="AD21" s="64"/>
      <c r="AE21" s="64">
        <f>+AE4+14</f>
        <v>41988</v>
      </c>
      <c r="AF21" s="64"/>
      <c r="AG21" s="64"/>
      <c r="AH21" s="64">
        <f>+AH4+14</f>
        <v>42078</v>
      </c>
      <c r="AI21" s="64"/>
      <c r="AJ21" s="64"/>
      <c r="AK21" s="129">
        <v>40617</v>
      </c>
      <c r="AL21" s="64"/>
      <c r="AM21" s="64"/>
      <c r="AN21" s="64">
        <v>40801</v>
      </c>
      <c r="AO21" s="64"/>
      <c r="AP21" s="64"/>
      <c r="AQ21" s="64">
        <f>+AQ4+14</f>
        <v>42353</v>
      </c>
    </row>
    <row r="22" spans="1:43" ht="24.75" customHeight="1" outlineLevel="1" thickBot="1">
      <c r="A22" s="8" t="s">
        <v>46</v>
      </c>
      <c r="B22" s="8" t="s">
        <v>2</v>
      </c>
      <c r="C22" s="20" t="s">
        <v>44</v>
      </c>
      <c r="D22" s="21"/>
      <c r="E22" s="33"/>
      <c r="F22" s="29"/>
      <c r="G22" s="29"/>
      <c r="H22" s="100"/>
      <c r="I22" s="101"/>
      <c r="J22" s="101"/>
      <c r="K22" s="101"/>
      <c r="L22" s="102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130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130"/>
      <c r="AL22" s="67"/>
      <c r="AM22" s="67"/>
      <c r="AN22" s="67"/>
      <c r="AO22" s="67"/>
      <c r="AP22" s="67"/>
      <c r="AQ22" s="67"/>
    </row>
    <row r="23" spans="1:43" ht="24.75" customHeight="1" thickBot="1">
      <c r="A23" s="8" t="s">
        <v>46</v>
      </c>
      <c r="B23" s="8" t="s">
        <v>27</v>
      </c>
      <c r="C23" s="62" t="s">
        <v>27</v>
      </c>
      <c r="D23" s="62"/>
      <c r="E23" s="62"/>
      <c r="F23" s="62"/>
      <c r="G23" s="62"/>
      <c r="H23" s="96"/>
      <c r="I23" s="97"/>
      <c r="J23" s="97"/>
      <c r="K23" s="97"/>
      <c r="L23" s="97"/>
      <c r="M23" s="164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6"/>
      <c r="Y23" s="164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4"/>
      <c r="AL23" s="165"/>
      <c r="AM23" s="165"/>
      <c r="AN23" s="165"/>
      <c r="AO23" s="165"/>
      <c r="AP23" s="165"/>
      <c r="AQ23" s="166"/>
    </row>
    <row r="24" spans="1:43" ht="24.75" customHeight="1" outlineLevel="1">
      <c r="A24" s="8" t="s">
        <v>46</v>
      </c>
      <c r="B24" s="8" t="s">
        <v>27</v>
      </c>
      <c r="C24" s="20" t="s">
        <v>44</v>
      </c>
      <c r="D24" s="21"/>
      <c r="E24" s="22"/>
      <c r="F24" s="34"/>
      <c r="G24" s="34"/>
      <c r="H24" s="98"/>
      <c r="I24" s="99"/>
      <c r="J24" s="99"/>
      <c r="K24" s="99"/>
      <c r="L24" s="92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127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7"/>
      <c r="AL24" s="128"/>
      <c r="AM24" s="128"/>
      <c r="AN24" s="128"/>
      <c r="AO24" s="128"/>
      <c r="AP24" s="128"/>
      <c r="AQ24" s="128"/>
    </row>
    <row r="25" spans="1:43" ht="24.75" customHeight="1" outlineLevel="1">
      <c r="A25" s="8" t="s">
        <v>46</v>
      </c>
      <c r="B25" s="8" t="s">
        <v>27</v>
      </c>
      <c r="C25" s="20" t="s">
        <v>28</v>
      </c>
      <c r="D25" s="26" t="s">
        <v>21</v>
      </c>
      <c r="E25" s="22"/>
      <c r="F25" s="34"/>
      <c r="G25" s="34"/>
      <c r="H25" s="98"/>
      <c r="I25" s="99"/>
      <c r="J25" s="99"/>
      <c r="K25" s="99"/>
      <c r="L25" s="91">
        <f>+L4+29</f>
        <v>41424</v>
      </c>
      <c r="M25" s="64"/>
      <c r="N25" s="64"/>
      <c r="O25" s="65"/>
      <c r="P25" s="64"/>
      <c r="Q25" s="64"/>
      <c r="R25" s="65"/>
      <c r="S25" s="64"/>
      <c r="T25" s="64"/>
      <c r="U25" s="65"/>
      <c r="V25" s="64"/>
      <c r="W25" s="64"/>
      <c r="X25" s="65">
        <f>+X4+29</f>
        <v>41789</v>
      </c>
      <c r="Y25" s="129"/>
      <c r="Z25" s="64"/>
      <c r="AA25" s="65">
        <v>40786</v>
      </c>
      <c r="AB25" s="64"/>
      <c r="AC25" s="64"/>
      <c r="AD25" s="64"/>
      <c r="AE25" s="64"/>
      <c r="AF25" s="64"/>
      <c r="AG25" s="64"/>
      <c r="AH25" s="64"/>
      <c r="AI25" s="64"/>
      <c r="AJ25" s="64">
        <f>+AJ4+29</f>
        <v>42154</v>
      </c>
      <c r="AK25" s="129"/>
      <c r="AL25" s="64"/>
      <c r="AM25" s="65">
        <v>40786</v>
      </c>
      <c r="AN25" s="64"/>
      <c r="AO25" s="64"/>
      <c r="AP25" s="64"/>
      <c r="AQ25" s="64"/>
    </row>
    <row r="26" spans="1:43" ht="24.75" customHeight="1" outlineLevel="1">
      <c r="A26" s="8" t="s">
        <v>46</v>
      </c>
      <c r="B26" s="8" t="s">
        <v>27</v>
      </c>
      <c r="C26" s="20" t="s">
        <v>37</v>
      </c>
      <c r="D26" s="25" t="s">
        <v>22</v>
      </c>
      <c r="E26" s="22"/>
      <c r="F26" s="34"/>
      <c r="G26" s="34"/>
      <c r="H26" s="98"/>
      <c r="I26" s="99"/>
      <c r="J26" s="99"/>
      <c r="K26" s="99"/>
      <c r="L26" s="92"/>
      <c r="M26" s="64">
        <f>+M4+14</f>
        <v>41440</v>
      </c>
      <c r="N26" s="64"/>
      <c r="O26" s="64"/>
      <c r="P26" s="64">
        <f>+P4+14</f>
        <v>41532</v>
      </c>
      <c r="Q26" s="64"/>
      <c r="R26" s="64"/>
      <c r="S26" s="64">
        <f>+S4+14</f>
        <v>41623</v>
      </c>
      <c r="T26" s="64"/>
      <c r="U26" s="64"/>
      <c r="V26" s="64">
        <f>+V4+14</f>
        <v>41713</v>
      </c>
      <c r="W26" s="64"/>
      <c r="X26" s="64"/>
      <c r="Y26" s="129">
        <f>+Y4+14</f>
        <v>41805</v>
      </c>
      <c r="Z26" s="64"/>
      <c r="AA26" s="64"/>
      <c r="AB26" s="64">
        <f>+AB4+14</f>
        <v>41897</v>
      </c>
      <c r="AC26" s="64"/>
      <c r="AD26" s="64"/>
      <c r="AE26" s="64">
        <f>+AE4+14</f>
        <v>41988</v>
      </c>
      <c r="AF26" s="64"/>
      <c r="AG26" s="64"/>
      <c r="AH26" s="64">
        <f>+AH4+14</f>
        <v>42078</v>
      </c>
      <c r="AI26" s="64"/>
      <c r="AJ26" s="64"/>
      <c r="AK26" s="129">
        <f>+AK4+14</f>
        <v>42170</v>
      </c>
      <c r="AL26" s="64"/>
      <c r="AM26" s="64"/>
      <c r="AN26" s="64">
        <f>+AN4+14</f>
        <v>42262</v>
      </c>
      <c r="AO26" s="64"/>
      <c r="AP26" s="64"/>
      <c r="AQ26" s="64">
        <f>+AQ4+14</f>
        <v>42353</v>
      </c>
    </row>
    <row r="27" spans="1:43" ht="24.75" customHeight="1" outlineLevel="1">
      <c r="A27" s="8" t="s">
        <v>46</v>
      </c>
      <c r="B27" s="8" t="s">
        <v>27</v>
      </c>
      <c r="C27" s="20" t="s">
        <v>26</v>
      </c>
      <c r="D27" s="26" t="s">
        <v>62</v>
      </c>
      <c r="E27" s="22"/>
      <c r="F27" s="34"/>
      <c r="G27" s="34"/>
      <c r="H27" s="98"/>
      <c r="I27" s="99"/>
      <c r="J27" s="99"/>
      <c r="K27" s="99"/>
      <c r="L27" s="92"/>
      <c r="M27" s="64"/>
      <c r="N27" s="64">
        <f>+N4+30</f>
        <v>41486</v>
      </c>
      <c r="O27" s="64"/>
      <c r="P27" s="64"/>
      <c r="Q27" s="64">
        <f>+Q4+30</f>
        <v>41578</v>
      </c>
      <c r="R27" s="64"/>
      <c r="S27" s="64"/>
      <c r="T27" s="64">
        <f>+T4+30</f>
        <v>41670</v>
      </c>
      <c r="U27" s="64"/>
      <c r="V27" s="64"/>
      <c r="W27" s="64">
        <f>+W4+30</f>
        <v>41760</v>
      </c>
      <c r="X27" s="64"/>
      <c r="Y27" s="129"/>
      <c r="Z27" s="64">
        <f>+Z4+30</f>
        <v>41851</v>
      </c>
      <c r="AA27" s="64"/>
      <c r="AB27" s="64"/>
      <c r="AC27" s="64">
        <f>+AC4+30</f>
        <v>41943</v>
      </c>
      <c r="AD27" s="64"/>
      <c r="AE27" s="64"/>
      <c r="AF27" s="64">
        <f>+AF4+30</f>
        <v>42035</v>
      </c>
      <c r="AG27" s="64"/>
      <c r="AH27" s="64"/>
      <c r="AI27" s="64">
        <f>+AI4+30</f>
        <v>42125</v>
      </c>
      <c r="AJ27" s="64"/>
      <c r="AK27" s="129"/>
      <c r="AL27" s="64">
        <f>+AL4+30</f>
        <v>42216</v>
      </c>
      <c r="AM27" s="64"/>
      <c r="AN27" s="64"/>
      <c r="AO27" s="64">
        <f>+AO4+30</f>
        <v>42308</v>
      </c>
      <c r="AP27" s="64"/>
      <c r="AQ27" s="64"/>
    </row>
    <row r="28" spans="1:43" ht="24.75" customHeight="1" outlineLevel="1">
      <c r="A28" s="8" t="s">
        <v>46</v>
      </c>
      <c r="B28" s="8" t="s">
        <v>27</v>
      </c>
      <c r="C28" s="20" t="s">
        <v>29</v>
      </c>
      <c r="D28" s="26" t="s">
        <v>62</v>
      </c>
      <c r="E28" s="22"/>
      <c r="F28" s="34"/>
      <c r="G28" s="34"/>
      <c r="H28" s="98"/>
      <c r="I28" s="99"/>
      <c r="J28" s="99"/>
      <c r="K28" s="99"/>
      <c r="L28" s="92"/>
      <c r="M28" s="64"/>
      <c r="N28" s="64"/>
      <c r="O28" s="64">
        <f>+N27+15</f>
        <v>41501</v>
      </c>
      <c r="P28" s="64"/>
      <c r="Q28" s="64"/>
      <c r="R28" s="64">
        <f>+Q27+15</f>
        <v>41593</v>
      </c>
      <c r="S28" s="64"/>
      <c r="T28" s="64"/>
      <c r="U28" s="64">
        <f>+T27+15</f>
        <v>41685</v>
      </c>
      <c r="V28" s="64"/>
      <c r="W28" s="64"/>
      <c r="X28" s="64">
        <f>+W27+15</f>
        <v>41775</v>
      </c>
      <c r="Y28" s="129"/>
      <c r="Z28" s="64"/>
      <c r="AA28" s="64">
        <f>+Z27+15</f>
        <v>41866</v>
      </c>
      <c r="AB28" s="64"/>
      <c r="AC28" s="64"/>
      <c r="AD28" s="64">
        <f>+AC27+15</f>
        <v>41958</v>
      </c>
      <c r="AE28" s="64"/>
      <c r="AF28" s="64"/>
      <c r="AG28" s="64">
        <f>+AF27+15</f>
        <v>42050</v>
      </c>
      <c r="AH28" s="64"/>
      <c r="AI28" s="64"/>
      <c r="AJ28" s="64">
        <f>+AI27+15</f>
        <v>42140</v>
      </c>
      <c r="AK28" s="129"/>
      <c r="AL28" s="64"/>
      <c r="AM28" s="64">
        <f>+AL27+15</f>
        <v>42231</v>
      </c>
      <c r="AN28" s="64"/>
      <c r="AO28" s="64"/>
      <c r="AP28" s="64">
        <f>+AO27+15</f>
        <v>42323</v>
      </c>
      <c r="AQ28" s="64"/>
    </row>
    <row r="29" spans="1:43" ht="24.75" customHeight="1" outlineLevel="1">
      <c r="A29" s="8" t="s">
        <v>46</v>
      </c>
      <c r="B29" s="8" t="s">
        <v>27</v>
      </c>
      <c r="C29" s="20" t="s">
        <v>38</v>
      </c>
      <c r="D29" s="26" t="s">
        <v>21</v>
      </c>
      <c r="E29" s="22"/>
      <c r="F29" s="34"/>
      <c r="G29" s="34"/>
      <c r="H29" s="98"/>
      <c r="I29" s="99"/>
      <c r="J29" s="99"/>
      <c r="K29" s="99"/>
      <c r="L29" s="92"/>
      <c r="M29" s="64"/>
      <c r="N29" s="64"/>
      <c r="O29" s="65">
        <f>+O4+27</f>
        <v>41514</v>
      </c>
      <c r="P29" s="64"/>
      <c r="Q29" s="64"/>
      <c r="R29" s="65">
        <f>+R4+27</f>
        <v>41606</v>
      </c>
      <c r="S29" s="64"/>
      <c r="T29" s="64"/>
      <c r="U29" s="65">
        <f>+U4+27</f>
        <v>41698</v>
      </c>
      <c r="V29" s="64"/>
      <c r="W29" s="64"/>
      <c r="X29" s="65">
        <f>+X4+27</f>
        <v>41787</v>
      </c>
      <c r="Y29" s="129"/>
      <c r="Z29" s="64"/>
      <c r="AA29" s="65">
        <f>+AA4+27</f>
        <v>41879</v>
      </c>
      <c r="AB29" s="64"/>
      <c r="AC29" s="64"/>
      <c r="AD29" s="64">
        <f>+AD4+27</f>
        <v>41971</v>
      </c>
      <c r="AE29" s="64"/>
      <c r="AF29" s="64"/>
      <c r="AG29" s="64">
        <f>+AG4+27</f>
        <v>42063</v>
      </c>
      <c r="AH29" s="64"/>
      <c r="AI29" s="64"/>
      <c r="AJ29" s="64">
        <f>+AJ4+27</f>
        <v>42152</v>
      </c>
      <c r="AK29" s="129"/>
      <c r="AL29" s="64"/>
      <c r="AM29" s="65">
        <f>+AM4+27</f>
        <v>42244</v>
      </c>
      <c r="AN29" s="64"/>
      <c r="AO29" s="64"/>
      <c r="AP29" s="64">
        <f>+AP4+27</f>
        <v>42336</v>
      </c>
      <c r="AQ29" s="64"/>
    </row>
    <row r="30" spans="1:43" ht="24.75" customHeight="1" outlineLevel="1">
      <c r="A30" s="8" t="s">
        <v>46</v>
      </c>
      <c r="B30" s="8" t="s">
        <v>27</v>
      </c>
      <c r="C30" s="20" t="s">
        <v>23</v>
      </c>
      <c r="D30" s="27" t="s">
        <v>19</v>
      </c>
      <c r="E30" s="22"/>
      <c r="F30" s="34"/>
      <c r="G30" s="34"/>
      <c r="H30" s="98"/>
      <c r="I30" s="99"/>
      <c r="J30" s="99"/>
      <c r="K30" s="99"/>
      <c r="L30" s="92"/>
      <c r="M30" s="66"/>
      <c r="N30" s="64"/>
      <c r="O30" s="64"/>
      <c r="P30" s="64">
        <f>+P19</f>
        <v>41532</v>
      </c>
      <c r="Q30" s="64"/>
      <c r="R30" s="65"/>
      <c r="S30" s="66">
        <f>+S19</f>
        <v>41623</v>
      </c>
      <c r="T30" s="64"/>
      <c r="U30" s="64"/>
      <c r="V30" s="64">
        <f>+V19</f>
        <v>41713</v>
      </c>
      <c r="W30" s="64"/>
      <c r="X30" s="64"/>
      <c r="Y30" s="129">
        <f>+Y19</f>
        <v>41805</v>
      </c>
      <c r="Z30" s="64"/>
      <c r="AA30" s="64"/>
      <c r="AB30" s="64">
        <f>+AB19</f>
        <v>41897</v>
      </c>
      <c r="AC30" s="64"/>
      <c r="AD30" s="64"/>
      <c r="AE30" s="64">
        <f>+AE19</f>
        <v>41988</v>
      </c>
      <c r="AF30" s="64"/>
      <c r="AG30" s="64"/>
      <c r="AH30" s="64">
        <f>+AH19</f>
        <v>42078</v>
      </c>
      <c r="AI30" s="64"/>
      <c r="AJ30" s="64"/>
      <c r="AK30" s="129">
        <f>+AK19</f>
        <v>42170</v>
      </c>
      <c r="AL30" s="64"/>
      <c r="AM30" s="64"/>
      <c r="AN30" s="64">
        <f>+AN19</f>
        <v>42262</v>
      </c>
      <c r="AO30" s="64"/>
      <c r="AP30" s="64"/>
      <c r="AQ30" s="64">
        <f>+AQ19</f>
        <v>42353</v>
      </c>
    </row>
    <row r="31" spans="1:43" ht="24.75" customHeight="1" outlineLevel="1">
      <c r="A31" s="8" t="s">
        <v>46</v>
      </c>
      <c r="B31" s="8" t="s">
        <v>27</v>
      </c>
      <c r="C31" s="20" t="s">
        <v>24</v>
      </c>
      <c r="D31" s="26" t="s">
        <v>21</v>
      </c>
      <c r="E31" s="22"/>
      <c r="F31" s="34"/>
      <c r="G31" s="34"/>
      <c r="H31" s="98"/>
      <c r="I31" s="99"/>
      <c r="J31" s="99"/>
      <c r="K31" s="99"/>
      <c r="L31" s="92"/>
      <c r="M31" s="66"/>
      <c r="N31" s="64"/>
      <c r="O31" s="65">
        <f>+O20</f>
        <v>41514</v>
      </c>
      <c r="P31" s="64"/>
      <c r="Q31" s="64"/>
      <c r="R31" s="65">
        <f>+R20</f>
        <v>41606</v>
      </c>
      <c r="S31" s="66"/>
      <c r="T31" s="64"/>
      <c r="U31" s="65">
        <f>+U20</f>
        <v>41333</v>
      </c>
      <c r="V31" s="64"/>
      <c r="W31" s="64"/>
      <c r="X31" s="65">
        <f>+X20</f>
        <v>41787</v>
      </c>
      <c r="Y31" s="129"/>
      <c r="Z31" s="64"/>
      <c r="AA31" s="65">
        <f>+AA20</f>
        <v>41879</v>
      </c>
      <c r="AB31" s="64"/>
      <c r="AC31" s="64"/>
      <c r="AD31" s="64">
        <f>+AD20</f>
        <v>41971</v>
      </c>
      <c r="AE31" s="64"/>
      <c r="AF31" s="64"/>
      <c r="AG31" s="64">
        <f>+AG20</f>
        <v>41333</v>
      </c>
      <c r="AH31" s="64"/>
      <c r="AI31" s="64"/>
      <c r="AJ31" s="64">
        <f>+AJ20</f>
        <v>42152</v>
      </c>
      <c r="AK31" s="129"/>
      <c r="AL31" s="64"/>
      <c r="AM31" s="65">
        <f>+AM20</f>
        <v>42244</v>
      </c>
      <c r="AN31" s="64"/>
      <c r="AO31" s="64"/>
      <c r="AP31" s="64">
        <f>+AP20</f>
        <v>42336</v>
      </c>
      <c r="AQ31" s="64"/>
    </row>
    <row r="32" spans="1:43" ht="24.75" customHeight="1" outlineLevel="1">
      <c r="A32" s="8" t="s">
        <v>46</v>
      </c>
      <c r="B32" s="8" t="s">
        <v>27</v>
      </c>
      <c r="C32" s="20" t="s">
        <v>25</v>
      </c>
      <c r="D32" s="26" t="s">
        <v>21</v>
      </c>
      <c r="E32" s="22"/>
      <c r="F32" s="34"/>
      <c r="G32" s="34"/>
      <c r="H32" s="98"/>
      <c r="I32" s="99"/>
      <c r="J32" s="99"/>
      <c r="K32" s="99"/>
      <c r="L32" s="92"/>
      <c r="M32" s="66"/>
      <c r="N32" s="64"/>
      <c r="O32" s="64"/>
      <c r="P32" s="64">
        <f>+P21</f>
        <v>41532</v>
      </c>
      <c r="Q32" s="64"/>
      <c r="R32" s="65"/>
      <c r="S32" s="66">
        <f>+S21</f>
        <v>41623</v>
      </c>
      <c r="T32" s="64"/>
      <c r="U32" s="64"/>
      <c r="V32" s="64">
        <f>+V21</f>
        <v>41713</v>
      </c>
      <c r="W32" s="64"/>
      <c r="X32" s="64"/>
      <c r="Y32" s="129">
        <f>+Y21</f>
        <v>40617</v>
      </c>
      <c r="Z32" s="64"/>
      <c r="AA32" s="64"/>
      <c r="AB32" s="64">
        <f>+AB21</f>
        <v>40801</v>
      </c>
      <c r="AC32" s="64"/>
      <c r="AD32" s="64"/>
      <c r="AE32" s="64">
        <f>+AE21</f>
        <v>41988</v>
      </c>
      <c r="AF32" s="64"/>
      <c r="AG32" s="64"/>
      <c r="AH32" s="64">
        <f>+AH21</f>
        <v>42078</v>
      </c>
      <c r="AI32" s="64"/>
      <c r="AJ32" s="64"/>
      <c r="AK32" s="129">
        <f>+AK21</f>
        <v>40617</v>
      </c>
      <c r="AL32" s="64"/>
      <c r="AM32" s="64"/>
      <c r="AN32" s="64">
        <f>+AN21</f>
        <v>40801</v>
      </c>
      <c r="AO32" s="64"/>
      <c r="AP32" s="64"/>
      <c r="AQ32" s="64">
        <f>+AQ21</f>
        <v>42353</v>
      </c>
    </row>
    <row r="33" spans="1:43" ht="24.75" customHeight="1" outlineLevel="1" thickBot="1">
      <c r="A33" s="8" t="s">
        <v>46</v>
      </c>
      <c r="B33" s="8" t="s">
        <v>27</v>
      </c>
      <c r="C33" s="20" t="s">
        <v>44</v>
      </c>
      <c r="D33" s="21"/>
      <c r="E33" s="22"/>
      <c r="F33" s="34"/>
      <c r="G33" s="34"/>
      <c r="H33" s="100"/>
      <c r="I33" s="101"/>
      <c r="J33" s="101"/>
      <c r="K33" s="101"/>
      <c r="L33" s="102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130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130"/>
      <c r="AL33" s="67"/>
      <c r="AM33" s="67"/>
      <c r="AN33" s="67"/>
      <c r="AO33" s="67"/>
      <c r="AP33" s="67"/>
      <c r="AQ33" s="67"/>
    </row>
    <row r="34" spans="1:43" ht="24.75" customHeight="1" thickBot="1">
      <c r="A34" s="8" t="s">
        <v>46</v>
      </c>
      <c r="B34" s="8" t="s">
        <v>1</v>
      </c>
      <c r="C34" s="16" t="s">
        <v>1</v>
      </c>
      <c r="D34" s="17"/>
      <c r="E34" s="18"/>
      <c r="F34" s="19"/>
      <c r="G34" s="19"/>
      <c r="H34" s="103"/>
      <c r="I34" s="104"/>
      <c r="J34" s="104"/>
      <c r="K34" s="104"/>
      <c r="L34" s="104"/>
      <c r="M34" s="169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1"/>
      <c r="Y34" s="164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4"/>
      <c r="AL34" s="165"/>
      <c r="AM34" s="165"/>
      <c r="AN34" s="165"/>
      <c r="AO34" s="165"/>
      <c r="AP34" s="165"/>
      <c r="AQ34" s="166"/>
    </row>
    <row r="35" spans="1:43" ht="24.75" customHeight="1" outlineLevel="1">
      <c r="A35" s="8" t="s">
        <v>46</v>
      </c>
      <c r="B35" s="8" t="s">
        <v>1</v>
      </c>
      <c r="C35" s="20" t="s">
        <v>44</v>
      </c>
      <c r="D35" s="21"/>
      <c r="E35" s="22"/>
      <c r="F35" s="34"/>
      <c r="G35" s="34"/>
      <c r="H35" s="98"/>
      <c r="I35" s="99"/>
      <c r="J35" s="99"/>
      <c r="K35" s="99"/>
      <c r="L35" s="92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118"/>
      <c r="Z35" s="64"/>
      <c r="AA35" s="64"/>
      <c r="AB35" s="34"/>
      <c r="AC35" s="64"/>
      <c r="AD35" s="64"/>
      <c r="AE35" s="64"/>
      <c r="AF35" s="64"/>
      <c r="AG35" s="64"/>
      <c r="AH35" s="64"/>
      <c r="AI35" s="64"/>
      <c r="AJ35" s="64"/>
      <c r="AK35" s="118"/>
      <c r="AL35" s="64"/>
      <c r="AM35" s="64"/>
      <c r="AN35" s="34"/>
      <c r="AO35" s="64"/>
      <c r="AP35" s="64"/>
      <c r="AQ35" s="64"/>
    </row>
    <row r="36" spans="1:43" ht="24.75" customHeight="1" outlineLevel="1">
      <c r="B36" s="8" t="s">
        <v>1</v>
      </c>
      <c r="C36" s="24" t="s">
        <v>63</v>
      </c>
      <c r="D36" s="25" t="s">
        <v>22</v>
      </c>
      <c r="E36" s="22"/>
      <c r="F36" s="34"/>
      <c r="G36" s="34"/>
      <c r="H36" s="98"/>
      <c r="I36" s="99"/>
      <c r="J36" s="99"/>
      <c r="K36" s="99"/>
      <c r="L36" s="92"/>
      <c r="M36" s="64"/>
      <c r="N36" s="64"/>
      <c r="O36" s="64">
        <f>+O4</f>
        <v>41487</v>
      </c>
      <c r="P36" s="64"/>
      <c r="Q36" s="64"/>
      <c r="R36" s="64"/>
      <c r="S36" s="64"/>
      <c r="T36" s="64"/>
      <c r="U36" s="64"/>
      <c r="V36" s="64"/>
      <c r="W36" s="64"/>
      <c r="X36" s="64"/>
      <c r="Y36" s="118"/>
      <c r="Z36" s="64"/>
      <c r="AA36" s="64">
        <f>+AA4</f>
        <v>41852</v>
      </c>
      <c r="AB36" s="34"/>
      <c r="AC36" s="64"/>
      <c r="AD36" s="64"/>
      <c r="AE36" s="64"/>
      <c r="AF36" s="64"/>
      <c r="AG36" s="64"/>
      <c r="AH36" s="64"/>
      <c r="AI36" s="64"/>
      <c r="AJ36" s="64"/>
      <c r="AK36" s="118"/>
      <c r="AL36" s="64"/>
      <c r="AM36" s="64">
        <f>+AM4</f>
        <v>42217</v>
      </c>
      <c r="AN36" s="34"/>
      <c r="AO36" s="64"/>
      <c r="AP36" s="64"/>
      <c r="AQ36" s="64"/>
    </row>
    <row r="37" spans="1:43" ht="24.75" customHeight="1" outlineLevel="1">
      <c r="A37" s="8" t="s">
        <v>46</v>
      </c>
      <c r="B37" s="8" t="s">
        <v>1</v>
      </c>
      <c r="C37" s="24" t="s">
        <v>18</v>
      </c>
      <c r="D37" s="26" t="s">
        <v>21</v>
      </c>
      <c r="E37" s="22"/>
      <c r="F37" s="34"/>
      <c r="G37" s="34"/>
      <c r="H37" s="98"/>
      <c r="I37" s="99"/>
      <c r="J37" s="99"/>
      <c r="K37" s="99"/>
      <c r="L37" s="92"/>
      <c r="M37" s="64"/>
      <c r="N37" s="64"/>
      <c r="O37" s="64">
        <f>+O36+30</f>
        <v>41517</v>
      </c>
      <c r="P37" s="64"/>
      <c r="Q37" s="64"/>
      <c r="R37" s="64"/>
      <c r="S37" s="64"/>
      <c r="T37" s="64"/>
      <c r="U37" s="64"/>
      <c r="V37" s="64"/>
      <c r="W37" s="64"/>
      <c r="X37" s="64"/>
      <c r="Y37" s="118"/>
      <c r="Z37" s="64"/>
      <c r="AA37" s="64">
        <f>+AA36+30</f>
        <v>41882</v>
      </c>
      <c r="AB37" s="34"/>
      <c r="AC37" s="64"/>
      <c r="AD37" s="64"/>
      <c r="AE37" s="64"/>
      <c r="AF37" s="64"/>
      <c r="AG37" s="64"/>
      <c r="AH37" s="64"/>
      <c r="AI37" s="64"/>
      <c r="AJ37" s="64"/>
      <c r="AK37" s="118"/>
      <c r="AL37" s="64"/>
      <c r="AM37" s="64">
        <f>+AM36+30</f>
        <v>42247</v>
      </c>
      <c r="AN37" s="34"/>
      <c r="AO37" s="64"/>
      <c r="AP37" s="64"/>
      <c r="AQ37" s="64"/>
    </row>
    <row r="38" spans="1:43" ht="24.75" customHeight="1" outlineLevel="1" thickBot="1">
      <c r="A38" s="8" t="s">
        <v>46</v>
      </c>
      <c r="B38" s="8" t="s">
        <v>1</v>
      </c>
      <c r="C38" s="35" t="s">
        <v>45</v>
      </c>
      <c r="D38" s="36"/>
      <c r="E38" s="37">
        <v>40208</v>
      </c>
      <c r="F38" s="38"/>
      <c r="G38" s="38"/>
      <c r="H38" s="100"/>
      <c r="I38" s="101"/>
      <c r="J38" s="101"/>
      <c r="K38" s="101"/>
      <c r="L38" s="102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131"/>
      <c r="Z38" s="132"/>
      <c r="AA38" s="132"/>
      <c r="AB38" s="133"/>
      <c r="AC38" s="132"/>
      <c r="AD38" s="132"/>
      <c r="AE38" s="132"/>
      <c r="AF38" s="132"/>
      <c r="AG38" s="132"/>
      <c r="AH38" s="132"/>
      <c r="AI38" s="132"/>
      <c r="AJ38" s="132"/>
      <c r="AK38" s="131"/>
      <c r="AL38" s="132"/>
      <c r="AM38" s="132"/>
      <c r="AN38" s="133"/>
      <c r="AO38" s="132"/>
      <c r="AP38" s="132"/>
      <c r="AQ38" s="132"/>
    </row>
    <row r="39" spans="1:43" ht="13.8" outlineLevel="1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43" s="2" customFormat="1" ht="24" customHeight="1">
      <c r="C40" s="52" t="s">
        <v>48</v>
      </c>
      <c r="D40" s="39"/>
      <c r="L40" s="49" t="s">
        <v>43</v>
      </c>
      <c r="M40" s="50"/>
      <c r="N40" s="50"/>
      <c r="O40" s="51"/>
    </row>
    <row r="41" spans="1:43" s="2" customFormat="1" ht="16.8">
      <c r="C41" s="53" t="s">
        <v>35</v>
      </c>
      <c r="L41" s="45" t="s">
        <v>19</v>
      </c>
      <c r="M41" s="48" t="s">
        <v>39</v>
      </c>
      <c r="N41" s="43"/>
      <c r="O41" s="44"/>
      <c r="W41" s="42" t="s">
        <v>47</v>
      </c>
      <c r="Y41" s="41" t="s">
        <v>33</v>
      </c>
    </row>
    <row r="42" spans="1:43" s="2" customFormat="1" ht="23.25" customHeight="1">
      <c r="C42" s="53" t="s">
        <v>36</v>
      </c>
      <c r="L42" s="46" t="s">
        <v>22</v>
      </c>
      <c r="M42" s="48" t="s">
        <v>40</v>
      </c>
      <c r="N42" s="43"/>
      <c r="O42" s="44"/>
      <c r="W42" s="42" t="s">
        <v>32</v>
      </c>
      <c r="X42" s="1"/>
      <c r="Y42" s="41" t="s">
        <v>33</v>
      </c>
      <c r="Z42" s="1"/>
    </row>
    <row r="43" spans="1:43" s="2" customFormat="1" ht="23.25" customHeight="1">
      <c r="C43" s="53" t="s">
        <v>61</v>
      </c>
      <c r="L43" s="47" t="s">
        <v>62</v>
      </c>
      <c r="M43" s="48" t="s">
        <v>41</v>
      </c>
      <c r="N43" s="43"/>
      <c r="O43" s="44"/>
      <c r="W43" s="42" t="s">
        <v>34</v>
      </c>
      <c r="X43" s="1"/>
      <c r="Y43" s="41" t="s">
        <v>33</v>
      </c>
      <c r="Z43" s="1"/>
    </row>
    <row r="44" spans="1:43" s="2" customFormat="1">
      <c r="C44" s="3"/>
      <c r="L44" s="47" t="s">
        <v>21</v>
      </c>
      <c r="M44" s="48" t="s">
        <v>42</v>
      </c>
      <c r="N44" s="43"/>
      <c r="O44" s="44"/>
    </row>
    <row r="45" spans="1:43" s="2" customFormat="1">
      <c r="C45" s="3"/>
      <c r="L45" s="58" t="s">
        <v>17</v>
      </c>
      <c r="M45" s="59" t="s">
        <v>50</v>
      </c>
      <c r="N45" s="61"/>
      <c r="O45" s="44"/>
    </row>
    <row r="46" spans="1:43" s="2" customFormat="1">
      <c r="C46" s="3"/>
      <c r="L46" s="60" t="s">
        <v>5</v>
      </c>
      <c r="M46" s="161" t="s">
        <v>51</v>
      </c>
      <c r="N46" s="162"/>
      <c r="O46" s="163"/>
    </row>
    <row r="47" spans="1:43" s="2" customFormat="1">
      <c r="C47" s="3"/>
      <c r="L47" s="146"/>
      <c r="M47" s="161" t="s">
        <v>68</v>
      </c>
      <c r="N47" s="162"/>
      <c r="O47" s="163"/>
    </row>
    <row r="48" spans="1:43" s="2" customFormat="1">
      <c r="C48" s="3"/>
    </row>
    <row r="49" spans="3:14" s="2" customFormat="1">
      <c r="C49" s="3"/>
    </row>
    <row r="50" spans="3:14" s="2" customFormat="1">
      <c r="C50" s="3"/>
    </row>
    <row r="51" spans="3:14" s="2" customFormat="1">
      <c r="C51" s="3"/>
      <c r="I51" s="73" t="s">
        <v>52</v>
      </c>
      <c r="J51" s="74" t="s">
        <v>53</v>
      </c>
      <c r="K51" s="74"/>
      <c r="L51" s="74"/>
      <c r="M51" s="74"/>
      <c r="N51" s="74"/>
    </row>
    <row r="52" spans="3:14" s="2" customFormat="1" ht="38.25" customHeight="1">
      <c r="C52" s="3"/>
      <c r="I52" s="73"/>
      <c r="J52" s="75"/>
      <c r="K52" s="75"/>
      <c r="L52" s="75"/>
      <c r="M52" s="75"/>
      <c r="N52" s="75"/>
    </row>
    <row r="53" spans="3:14" s="2" customFormat="1" ht="26.25" customHeight="1">
      <c r="C53" s="3"/>
      <c r="I53" s="73"/>
      <c r="J53" s="75"/>
      <c r="K53" s="75"/>
      <c r="L53" s="75"/>
      <c r="M53" s="75"/>
      <c r="N53" s="75"/>
    </row>
    <row r="54" spans="3:14" s="2" customFormat="1">
      <c r="C54" s="3"/>
      <c r="I54" s="73" t="s">
        <v>67</v>
      </c>
      <c r="J54" s="74" t="s">
        <v>53</v>
      </c>
      <c r="K54" s="74"/>
      <c r="L54" s="74"/>
      <c r="M54" s="74"/>
      <c r="N54" s="74"/>
    </row>
    <row r="55" spans="3:14" s="2" customFormat="1" ht="65.25" customHeight="1">
      <c r="C55" s="3"/>
      <c r="I55" s="73"/>
      <c r="J55" s="76"/>
      <c r="K55" s="76"/>
      <c r="L55" s="76"/>
      <c r="M55" s="76"/>
      <c r="N55" s="76"/>
    </row>
    <row r="56" spans="3:14" s="2" customFormat="1">
      <c r="C56" s="3"/>
      <c r="H56" s="79"/>
      <c r="I56" s="80" t="s">
        <v>54</v>
      </c>
      <c r="J56" s="74" t="s">
        <v>55</v>
      </c>
      <c r="K56" s="74"/>
      <c r="L56" s="74"/>
      <c r="M56" s="74"/>
      <c r="N56" s="74"/>
    </row>
    <row r="57" spans="3:14" s="2" customFormat="1" ht="23.25" customHeight="1">
      <c r="C57" s="3"/>
      <c r="I57" s="77"/>
      <c r="J57" s="78">
        <v>41639</v>
      </c>
      <c r="K57" s="78">
        <v>41364</v>
      </c>
      <c r="L57" s="78">
        <v>41455</v>
      </c>
      <c r="M57" s="78">
        <v>41547</v>
      </c>
      <c r="N57" s="78">
        <v>41639</v>
      </c>
    </row>
    <row r="58" spans="3:14" s="2" customFormat="1">
      <c r="C58" s="3"/>
    </row>
    <row r="59" spans="3:14" s="2" customFormat="1">
      <c r="C59" s="3"/>
    </row>
    <row r="60" spans="3:14" s="2" customFormat="1">
      <c r="C60" s="3"/>
    </row>
    <row r="61" spans="3:14" s="2" customFormat="1">
      <c r="C61" s="3"/>
    </row>
    <row r="62" spans="3:14" s="2" customFormat="1">
      <c r="C62" s="3"/>
    </row>
    <row r="63" spans="3:14" s="2" customFormat="1">
      <c r="C63" s="3"/>
    </row>
    <row r="64" spans="3:14" s="2" customFormat="1">
      <c r="C64" s="3"/>
    </row>
    <row r="65" spans="3:3" s="2" customFormat="1">
      <c r="C65" s="3"/>
    </row>
    <row r="66" spans="3:3" s="2" customFormat="1">
      <c r="C66" s="3"/>
    </row>
    <row r="67" spans="3:3" s="2" customFormat="1">
      <c r="C67" s="3"/>
    </row>
    <row r="68" spans="3:3" s="2" customFormat="1">
      <c r="C68" s="3"/>
    </row>
    <row r="69" spans="3:3" s="2" customFormat="1">
      <c r="C69" s="3"/>
    </row>
    <row r="70" spans="3:3" s="2" customFormat="1">
      <c r="C70" s="3"/>
    </row>
    <row r="71" spans="3:3" s="2" customFormat="1">
      <c r="C71" s="3"/>
    </row>
    <row r="72" spans="3:3" s="2" customFormat="1">
      <c r="C72" s="3"/>
    </row>
    <row r="73" spans="3:3" s="2" customFormat="1">
      <c r="C73" s="3"/>
    </row>
    <row r="74" spans="3:3" s="2" customFormat="1">
      <c r="C74" s="3"/>
    </row>
    <row r="75" spans="3:3" s="2" customFormat="1">
      <c r="C75" s="3"/>
    </row>
  </sheetData>
  <mergeCells count="13">
    <mergeCell ref="M47:O47"/>
    <mergeCell ref="AK34:AQ34"/>
    <mergeCell ref="AK23:AQ23"/>
    <mergeCell ref="AK5:AQ5"/>
    <mergeCell ref="AK12:AQ12"/>
    <mergeCell ref="Y34:AJ34"/>
    <mergeCell ref="M46:O46"/>
    <mergeCell ref="Y5:AJ5"/>
    <mergeCell ref="Y12:AJ12"/>
    <mergeCell ref="M34:X34"/>
    <mergeCell ref="M12:X12"/>
    <mergeCell ref="M23:X23"/>
    <mergeCell ref="Y23:AJ23"/>
  </mergeCells>
  <conditionalFormatting sqref="W13:AB14 E6:I11 E35:I38 T25 E13:I14 P18 V25 T29 V29 T31 E24:I33 T30:U30 T33:AB33 T32:U32 T26:V28 V31 L25:P33 L18:N18 L24:AB24 L22:AB22 L6:AB11 L13:P14 L16:P17 E16:I22 E15:G15 L19 N19:O19 L20:P21 L35:AB38">
    <cfRule type="notContainsBlanks" dxfId="152" priority="179">
      <formula>LEN(TRIM(E6))&gt;0</formula>
    </cfRule>
  </conditionalFormatting>
  <conditionalFormatting sqref="R18:S18 R20:S21 R19">
    <cfRule type="notContainsBlanks" dxfId="151" priority="161">
      <formula>LEN(TRIM(R18))&gt;0</formula>
    </cfRule>
  </conditionalFormatting>
  <conditionalFormatting sqref="Q13:V14 Q18:Q21 T18:T21 Q16:V17">
    <cfRule type="notContainsBlanks" dxfId="150" priority="170">
      <formula>LEN(TRIM(Q13))&gt;0</formula>
    </cfRule>
  </conditionalFormatting>
  <conditionalFormatting sqref="U19 V18">
    <cfRule type="notContainsBlanks" dxfId="149" priority="160">
      <formula>LEN(TRIM(U18))&gt;0</formula>
    </cfRule>
  </conditionalFormatting>
  <conditionalFormatting sqref="X18">
    <cfRule type="notContainsBlanks" dxfId="148" priority="132">
      <formula>LEN(TRIM(X18))&gt;0</formula>
    </cfRule>
  </conditionalFormatting>
  <conditionalFormatting sqref="O18">
    <cfRule type="notContainsBlanks" dxfId="147" priority="154">
      <formula>LEN(TRIM(O18))&gt;0</formula>
    </cfRule>
  </conditionalFormatting>
  <conditionalFormatting sqref="U18">
    <cfRule type="notContainsBlanks" dxfId="146" priority="153">
      <formula>LEN(TRIM(U18))&gt;0</formula>
    </cfRule>
  </conditionalFormatting>
  <conditionalFormatting sqref="U21:V21 V20">
    <cfRule type="notContainsBlanks" dxfId="145" priority="152">
      <formula>LEN(TRIM(U20))&gt;0</formula>
    </cfRule>
  </conditionalFormatting>
  <conditionalFormatting sqref="U20">
    <cfRule type="notContainsBlanks" dxfId="144" priority="151">
      <formula>LEN(TRIM(U20))&gt;0</formula>
    </cfRule>
  </conditionalFormatting>
  <conditionalFormatting sqref="U25">
    <cfRule type="notContainsBlanks" dxfId="143" priority="150">
      <formula>LEN(TRIM(U25))&gt;0</formula>
    </cfRule>
  </conditionalFormatting>
  <conditionalFormatting sqref="AA21:AB21 AB20">
    <cfRule type="notContainsBlanks" dxfId="142" priority="126">
      <formula>LEN(TRIM(AA20))&gt;0</formula>
    </cfRule>
  </conditionalFormatting>
  <conditionalFormatting sqref="U29">
    <cfRule type="notContainsBlanks" dxfId="141" priority="148">
      <formula>LEN(TRIM(U29))&gt;0</formula>
    </cfRule>
  </conditionalFormatting>
  <conditionalFormatting sqref="Q25:S33">
    <cfRule type="notContainsBlanks" dxfId="140" priority="147">
      <formula>LEN(TRIM(Q25))&gt;0</formula>
    </cfRule>
  </conditionalFormatting>
  <conditionalFormatting sqref="V30">
    <cfRule type="notContainsBlanks" dxfId="139" priority="146">
      <formula>LEN(TRIM(V30))&gt;0</formula>
    </cfRule>
  </conditionalFormatting>
  <conditionalFormatting sqref="V32">
    <cfRule type="notContainsBlanks" dxfId="138" priority="145">
      <formula>LEN(TRIM(V32))&gt;0</formula>
    </cfRule>
  </conditionalFormatting>
  <conditionalFormatting sqref="W25 Y25 W29 Y29 W31 W30:X30 W32:X32 W26:Y28 Y31">
    <cfRule type="notContainsBlanks" dxfId="137" priority="144">
      <formula>LEN(TRIM(W25))&gt;0</formula>
    </cfRule>
  </conditionalFormatting>
  <conditionalFormatting sqref="X25">
    <cfRule type="notContainsBlanks" dxfId="136" priority="143">
      <formula>LEN(TRIM(X25))&gt;0</formula>
    </cfRule>
  </conditionalFormatting>
  <conditionalFormatting sqref="X29">
    <cfRule type="notContainsBlanks" dxfId="135" priority="142">
      <formula>LEN(TRIM(X29))&gt;0</formula>
    </cfRule>
  </conditionalFormatting>
  <conditionalFormatting sqref="Y30">
    <cfRule type="notContainsBlanks" dxfId="134" priority="141">
      <formula>LEN(TRIM(Y30))&gt;0</formula>
    </cfRule>
  </conditionalFormatting>
  <conditionalFormatting sqref="Y32">
    <cfRule type="notContainsBlanks" dxfId="133" priority="140">
      <formula>LEN(TRIM(Y32))&gt;0</formula>
    </cfRule>
  </conditionalFormatting>
  <conditionalFormatting sqref="Z25 AB25 Z29 AB29 Z31 Z30:AA30 Z32:AA32 Z26:AB28 AB31">
    <cfRule type="notContainsBlanks" dxfId="132" priority="139">
      <formula>LEN(TRIM(Z25))&gt;0</formula>
    </cfRule>
  </conditionalFormatting>
  <conditionalFormatting sqref="AA25">
    <cfRule type="notContainsBlanks" dxfId="131" priority="138">
      <formula>LEN(TRIM(AA25))&gt;0</formula>
    </cfRule>
  </conditionalFormatting>
  <conditionalFormatting sqref="AA29">
    <cfRule type="notContainsBlanks" dxfId="130" priority="137">
      <formula>LEN(TRIM(AA29))&gt;0</formula>
    </cfRule>
  </conditionalFormatting>
  <conditionalFormatting sqref="AB30">
    <cfRule type="notContainsBlanks" dxfId="129" priority="136">
      <formula>LEN(TRIM(AB30))&gt;0</formula>
    </cfRule>
  </conditionalFormatting>
  <conditionalFormatting sqref="AB32">
    <cfRule type="notContainsBlanks" dxfId="128" priority="135">
      <formula>LEN(TRIM(AB32))&gt;0</formula>
    </cfRule>
  </conditionalFormatting>
  <conditionalFormatting sqref="W16:Y17 W18:W21">
    <cfRule type="notContainsBlanks" dxfId="127" priority="134">
      <formula>LEN(TRIM(W16))&gt;0</formula>
    </cfRule>
  </conditionalFormatting>
  <conditionalFormatting sqref="X19 Y18">
    <cfRule type="notContainsBlanks" dxfId="126" priority="133">
      <formula>LEN(TRIM(X18))&gt;0</formula>
    </cfRule>
  </conditionalFormatting>
  <conditionalFormatting sqref="X21:Y21 Y20">
    <cfRule type="notContainsBlanks" dxfId="125" priority="131">
      <formula>LEN(TRIM(X20))&gt;0</formula>
    </cfRule>
  </conditionalFormatting>
  <conditionalFormatting sqref="X20">
    <cfRule type="notContainsBlanks" dxfId="124" priority="130">
      <formula>LEN(TRIM(X20))&gt;0</formula>
    </cfRule>
  </conditionalFormatting>
  <conditionalFormatting sqref="Z16:AB17 Z18:Z21">
    <cfRule type="notContainsBlanks" dxfId="123" priority="129">
      <formula>LEN(TRIM(Z16))&gt;0</formula>
    </cfRule>
  </conditionalFormatting>
  <conditionalFormatting sqref="AA19:AB19 AB18">
    <cfRule type="notContainsBlanks" dxfId="122" priority="128">
      <formula>LEN(TRIM(AA18))&gt;0</formula>
    </cfRule>
  </conditionalFormatting>
  <conditionalFormatting sqref="AA18">
    <cfRule type="notContainsBlanks" dxfId="121" priority="127">
      <formula>LEN(TRIM(AA18))&gt;0</formula>
    </cfRule>
  </conditionalFormatting>
  <conditionalFormatting sqref="AA20">
    <cfRule type="notContainsBlanks" dxfId="120" priority="125">
      <formula>LEN(TRIM(AA20))&gt;0</formula>
    </cfRule>
  </conditionalFormatting>
  <conditionalFormatting sqref="U31">
    <cfRule type="notContainsBlanks" dxfId="119" priority="124">
      <formula>LEN(TRIM(U31))&gt;0</formula>
    </cfRule>
  </conditionalFormatting>
  <conditionalFormatting sqref="X31">
    <cfRule type="notContainsBlanks" dxfId="118" priority="123">
      <formula>LEN(TRIM(X31))&gt;0</formula>
    </cfRule>
  </conditionalFormatting>
  <conditionalFormatting sqref="AA31">
    <cfRule type="notContainsBlanks" dxfId="117" priority="122">
      <formula>LEN(TRIM(AA31))&gt;0</formula>
    </cfRule>
  </conditionalFormatting>
  <conditionalFormatting sqref="K35:K38 K6:K11 K13:K14 K24:K33 K16:K22">
    <cfRule type="notContainsBlanks" dxfId="116" priority="121">
      <formula>LEN(TRIM(K6))&gt;0</formula>
    </cfRule>
  </conditionalFormatting>
  <conditionalFormatting sqref="J13:J14 J6:J11 J19:J22 J24:J33 J35:J38 J16">
    <cfRule type="notContainsBlanks" dxfId="115" priority="120">
      <formula>LEN(TRIM(J6))&gt;0</formula>
    </cfRule>
  </conditionalFormatting>
  <conditionalFormatting sqref="J17:J18">
    <cfRule type="notContainsBlanks" dxfId="114" priority="118">
      <formula>LEN(TRIM(J17))&gt;0</formula>
    </cfRule>
  </conditionalFormatting>
  <conditionalFormatting sqref="M19">
    <cfRule type="notContainsBlanks" dxfId="113" priority="117">
      <formula>LEN(TRIM(M19))&gt;0</formula>
    </cfRule>
  </conditionalFormatting>
  <conditionalFormatting sqref="P19">
    <cfRule type="notContainsBlanks" dxfId="112" priority="116">
      <formula>LEN(TRIM(P19))&gt;0</formula>
    </cfRule>
  </conditionalFormatting>
  <conditionalFormatting sqref="S19">
    <cfRule type="notContainsBlanks" dxfId="111" priority="115">
      <formula>LEN(TRIM(S19))&gt;0</formula>
    </cfRule>
  </conditionalFormatting>
  <conditionalFormatting sqref="V19">
    <cfRule type="notContainsBlanks" dxfId="110" priority="114">
      <formula>LEN(TRIM(V19))&gt;0</formula>
    </cfRule>
  </conditionalFormatting>
  <conditionalFormatting sqref="Y19">
    <cfRule type="notContainsBlanks" dxfId="109" priority="113">
      <formula>LEN(TRIM(Y19))&gt;0</formula>
    </cfRule>
  </conditionalFormatting>
  <conditionalFormatting sqref="AC6:AJ11">
    <cfRule type="notContainsBlanks" dxfId="108" priority="112">
      <formula>LEN(TRIM(AC6))&gt;0</formula>
    </cfRule>
  </conditionalFormatting>
  <conditionalFormatting sqref="AJ7">
    <cfRule type="notContainsBlanks" dxfId="107" priority="111">
      <formula>LEN(TRIM(AJ7))&gt;0</formula>
    </cfRule>
  </conditionalFormatting>
  <conditionalFormatting sqref="AJ7">
    <cfRule type="notContainsBlanks" dxfId="106" priority="110">
      <formula>LEN(TRIM(AJ7))&gt;0</formula>
    </cfRule>
  </conditionalFormatting>
  <conditionalFormatting sqref="AJ8">
    <cfRule type="notContainsBlanks" dxfId="105" priority="109">
      <formula>LEN(TRIM(AJ8))&gt;0</formula>
    </cfRule>
  </conditionalFormatting>
  <conditionalFormatting sqref="AJ8">
    <cfRule type="notContainsBlanks" dxfId="104" priority="108">
      <formula>LEN(TRIM(AJ8))&gt;0</formula>
    </cfRule>
  </conditionalFormatting>
  <conditionalFormatting sqref="AJ9">
    <cfRule type="notContainsBlanks" dxfId="103" priority="107">
      <formula>LEN(TRIM(AJ9))&gt;0</formula>
    </cfRule>
  </conditionalFormatting>
  <conditionalFormatting sqref="AJ9">
    <cfRule type="notContainsBlanks" dxfId="102" priority="106">
      <formula>LEN(TRIM(AJ9))&gt;0</formula>
    </cfRule>
  </conditionalFormatting>
  <conditionalFormatting sqref="AK10">
    <cfRule type="notContainsBlanks" dxfId="101" priority="102">
      <formula>LEN(TRIM(AK10))&gt;0</formula>
    </cfRule>
  </conditionalFormatting>
  <conditionalFormatting sqref="AC24:AJ33 AC35:AJ38">
    <cfRule type="notContainsBlanks" dxfId="100" priority="101">
      <formula>LEN(TRIM(AC24))&gt;0</formula>
    </cfRule>
  </conditionalFormatting>
  <conditionalFormatting sqref="AC13:AJ22">
    <cfRule type="notContainsBlanks" dxfId="99" priority="100">
      <formula>LEN(TRIM(AC13))&gt;0</formula>
    </cfRule>
  </conditionalFormatting>
  <conditionalFormatting sqref="AI13:AJ14 AC22:AJ22">
    <cfRule type="notContainsBlanks" dxfId="98" priority="99">
      <formula>LEN(TRIM(AC13))&gt;0</formula>
    </cfRule>
  </conditionalFormatting>
  <conditionalFormatting sqref="AD18:AE18 AD20:AE21 AD19">
    <cfRule type="notContainsBlanks" dxfId="97" priority="98">
      <formula>LEN(TRIM(AD18))&gt;0</formula>
    </cfRule>
  </conditionalFormatting>
  <conditionalFormatting sqref="AC18:AC21 AC16:AH17 AC13:AH14 AE13:AJ22 AD14:AD22">
    <cfRule type="notContainsBlanks" dxfId="96" priority="97">
      <formula>LEN(TRIM(AC13))&gt;0</formula>
    </cfRule>
  </conditionalFormatting>
  <conditionalFormatting sqref="AG19 AH18">
    <cfRule type="notContainsBlanks" dxfId="95" priority="96">
      <formula>LEN(TRIM(AG18))&gt;0</formula>
    </cfRule>
  </conditionalFormatting>
  <conditionalFormatting sqref="AJ18">
    <cfRule type="notContainsBlanks" dxfId="94" priority="95">
      <formula>LEN(TRIM(AJ18))&gt;0</formula>
    </cfRule>
  </conditionalFormatting>
  <conditionalFormatting sqref="AG18">
    <cfRule type="notContainsBlanks" dxfId="93" priority="94">
      <formula>LEN(TRIM(AG18))&gt;0</formula>
    </cfRule>
  </conditionalFormatting>
  <conditionalFormatting sqref="AG21:AH21 AH20">
    <cfRule type="notContainsBlanks" dxfId="92" priority="93">
      <formula>LEN(TRIM(AG20))&gt;0</formula>
    </cfRule>
  </conditionalFormatting>
  <conditionalFormatting sqref="AG20">
    <cfRule type="notContainsBlanks" dxfId="91" priority="92">
      <formula>LEN(TRIM(AG20))&gt;0</formula>
    </cfRule>
  </conditionalFormatting>
  <conditionalFormatting sqref="AI16:AJ17 AI18:AI21">
    <cfRule type="notContainsBlanks" dxfId="90" priority="91">
      <formula>LEN(TRIM(AI16))&gt;0</formula>
    </cfRule>
  </conditionalFormatting>
  <conditionalFormatting sqref="AJ19">
    <cfRule type="notContainsBlanks" dxfId="89" priority="90">
      <formula>LEN(TRIM(AJ19))&gt;0</formula>
    </cfRule>
  </conditionalFormatting>
  <conditionalFormatting sqref="AJ21">
    <cfRule type="notContainsBlanks" dxfId="88" priority="89">
      <formula>LEN(TRIM(AJ21))&gt;0</formula>
    </cfRule>
  </conditionalFormatting>
  <conditionalFormatting sqref="AJ20">
    <cfRule type="notContainsBlanks" dxfId="87" priority="88">
      <formula>LEN(TRIM(AJ20))&gt;0</formula>
    </cfRule>
  </conditionalFormatting>
  <conditionalFormatting sqref="AE19">
    <cfRule type="notContainsBlanks" dxfId="86" priority="87">
      <formula>LEN(TRIM(AE19))&gt;0</formula>
    </cfRule>
  </conditionalFormatting>
  <conditionalFormatting sqref="AH19">
    <cfRule type="notContainsBlanks" dxfId="85" priority="86">
      <formula>LEN(TRIM(AH19))&gt;0</formula>
    </cfRule>
  </conditionalFormatting>
  <conditionalFormatting sqref="AD13">
    <cfRule type="notContainsBlanks" dxfId="84" priority="85">
      <formula>LEN(TRIM(AD13))&gt;0</formula>
    </cfRule>
  </conditionalFormatting>
  <conditionalFormatting sqref="AD14">
    <cfRule type="notContainsBlanks" dxfId="83" priority="84">
      <formula>LEN(TRIM(AD14))&gt;0</formula>
    </cfRule>
  </conditionalFormatting>
  <conditionalFormatting sqref="AC13:AC22">
    <cfRule type="notContainsBlanks" dxfId="82" priority="83">
      <formula>LEN(TRIM(AC13))&gt;0</formula>
    </cfRule>
  </conditionalFormatting>
  <conditionalFormatting sqref="AE13:AJ22">
    <cfRule type="notContainsBlanks" dxfId="81" priority="82">
      <formula>LEN(TRIM(AE13))&gt;0</formula>
    </cfRule>
  </conditionalFormatting>
  <conditionalFormatting sqref="AD14:AD22">
    <cfRule type="notContainsBlanks" dxfId="80" priority="81">
      <formula>LEN(TRIM(AD14))&gt;0</formula>
    </cfRule>
  </conditionalFormatting>
  <conditionalFormatting sqref="AF25 AH25 AF29 AH29 AF31 AF30:AG30 AF33:AJ33 AF32:AG32 AF26:AH28 AH31 AC24:AJ24">
    <cfRule type="notContainsBlanks" dxfId="79" priority="80">
      <formula>LEN(TRIM(AC24))&gt;0</formula>
    </cfRule>
  </conditionalFormatting>
  <conditionalFormatting sqref="AG25">
    <cfRule type="notContainsBlanks" dxfId="78" priority="79">
      <formula>LEN(TRIM(AG25))&gt;0</formula>
    </cfRule>
  </conditionalFormatting>
  <conditionalFormatting sqref="AG29">
    <cfRule type="notContainsBlanks" dxfId="77" priority="78">
      <formula>LEN(TRIM(AG29))&gt;0</formula>
    </cfRule>
  </conditionalFormatting>
  <conditionalFormatting sqref="AC25:AE33">
    <cfRule type="notContainsBlanks" dxfId="76" priority="77">
      <formula>LEN(TRIM(AC25))&gt;0</formula>
    </cfRule>
  </conditionalFormatting>
  <conditionalFormatting sqref="AH30">
    <cfRule type="notContainsBlanks" dxfId="75" priority="76">
      <formula>LEN(TRIM(AH30))&gt;0</formula>
    </cfRule>
  </conditionalFormatting>
  <conditionalFormatting sqref="AH32">
    <cfRule type="notContainsBlanks" dxfId="74" priority="75">
      <formula>LEN(TRIM(AH32))&gt;0</formula>
    </cfRule>
  </conditionalFormatting>
  <conditionalFormatting sqref="AI25 AI29 AI31 AI30:AJ30 AI32:AJ32 AI26:AJ28">
    <cfRule type="notContainsBlanks" dxfId="73" priority="74">
      <formula>LEN(TRIM(AI25))&gt;0</formula>
    </cfRule>
  </conditionalFormatting>
  <conditionalFormatting sqref="AJ25">
    <cfRule type="notContainsBlanks" dxfId="72" priority="73">
      <formula>LEN(TRIM(AJ25))&gt;0</formula>
    </cfRule>
  </conditionalFormatting>
  <conditionalFormatting sqref="AJ29">
    <cfRule type="notContainsBlanks" dxfId="71" priority="72">
      <formula>LEN(TRIM(AJ29))&gt;0</formula>
    </cfRule>
  </conditionalFormatting>
  <conditionalFormatting sqref="AG31">
    <cfRule type="notContainsBlanks" dxfId="70" priority="71">
      <formula>LEN(TRIM(AG31))&gt;0</formula>
    </cfRule>
  </conditionalFormatting>
  <conditionalFormatting sqref="AJ31">
    <cfRule type="notContainsBlanks" dxfId="69" priority="70">
      <formula>LEN(TRIM(AJ31))&gt;0</formula>
    </cfRule>
  </conditionalFormatting>
  <conditionalFormatting sqref="AC24:AJ33">
    <cfRule type="notContainsBlanks" dxfId="68" priority="69">
      <formula>LEN(TRIM(AC24))&gt;0</formula>
    </cfRule>
  </conditionalFormatting>
  <conditionalFormatting sqref="AK13:AN14 AK22:AN22">
    <cfRule type="notContainsBlanks" dxfId="67" priority="68">
      <formula>LEN(TRIM(AK13))&gt;0</formula>
    </cfRule>
  </conditionalFormatting>
  <conditionalFormatting sqref="AM21:AN21 AN20">
    <cfRule type="notContainsBlanks" dxfId="66" priority="67">
      <formula>LEN(TRIM(AM20))&gt;0</formula>
    </cfRule>
  </conditionalFormatting>
  <conditionalFormatting sqref="AK16:AK17">
    <cfRule type="notContainsBlanks" dxfId="65" priority="66">
      <formula>LEN(TRIM(AK16))&gt;0</formula>
    </cfRule>
  </conditionalFormatting>
  <conditionalFormatting sqref="AK18">
    <cfRule type="notContainsBlanks" dxfId="64" priority="65">
      <formula>LEN(TRIM(AK18))&gt;0</formula>
    </cfRule>
  </conditionalFormatting>
  <conditionalFormatting sqref="AK20:AK21">
    <cfRule type="notContainsBlanks" dxfId="63" priority="64">
      <formula>LEN(TRIM(AK20))&gt;0</formula>
    </cfRule>
  </conditionalFormatting>
  <conditionalFormatting sqref="AL16:AN17 AL18:AL21">
    <cfRule type="notContainsBlanks" dxfId="62" priority="63">
      <formula>LEN(TRIM(AL16))&gt;0</formula>
    </cfRule>
  </conditionalFormatting>
  <conditionalFormatting sqref="AM19:AN19 AN18">
    <cfRule type="notContainsBlanks" dxfId="61" priority="62">
      <formula>LEN(TRIM(AM18))&gt;0</formula>
    </cfRule>
  </conditionalFormatting>
  <conditionalFormatting sqref="AM18">
    <cfRule type="notContainsBlanks" dxfId="60" priority="61">
      <formula>LEN(TRIM(AM18))&gt;0</formula>
    </cfRule>
  </conditionalFormatting>
  <conditionalFormatting sqref="AM20">
    <cfRule type="notContainsBlanks" dxfId="59" priority="60">
      <formula>LEN(TRIM(AM20))&gt;0</formula>
    </cfRule>
  </conditionalFormatting>
  <conditionalFormatting sqref="AK19">
    <cfRule type="notContainsBlanks" dxfId="58" priority="59">
      <formula>LEN(TRIM(AK19))&gt;0</formula>
    </cfRule>
  </conditionalFormatting>
  <conditionalFormatting sqref="AO13:AP22">
    <cfRule type="notContainsBlanks" dxfId="57" priority="58">
      <formula>LEN(TRIM(AO13))&gt;0</formula>
    </cfRule>
  </conditionalFormatting>
  <conditionalFormatting sqref="AO22:AP22">
    <cfRule type="notContainsBlanks" dxfId="56" priority="57">
      <formula>LEN(TRIM(AO22))&gt;0</formula>
    </cfRule>
  </conditionalFormatting>
  <conditionalFormatting sqref="AP18:AP21">
    <cfRule type="notContainsBlanks" dxfId="55" priority="56">
      <formula>LEN(TRIM(AP18))&gt;0</formula>
    </cfRule>
  </conditionalFormatting>
  <conditionalFormatting sqref="AO18:AO21 AO16:AP17 AO13:AP14 AP15 AP18:AP22">
    <cfRule type="notContainsBlanks" dxfId="54" priority="55">
      <formula>LEN(TRIM(AO13))&gt;0</formula>
    </cfRule>
  </conditionalFormatting>
  <conditionalFormatting sqref="AP13">
    <cfRule type="notContainsBlanks" dxfId="53" priority="54">
      <formula>LEN(TRIM(AP13))&gt;0</formula>
    </cfRule>
  </conditionalFormatting>
  <conditionalFormatting sqref="AP14">
    <cfRule type="notContainsBlanks" dxfId="52" priority="53">
      <formula>LEN(TRIM(AP14))&gt;0</formula>
    </cfRule>
  </conditionalFormatting>
  <conditionalFormatting sqref="AO13:AO22">
    <cfRule type="notContainsBlanks" dxfId="51" priority="52">
      <formula>LEN(TRIM(AO13))&gt;0</formula>
    </cfRule>
  </conditionalFormatting>
  <conditionalFormatting sqref="AP14:AP22">
    <cfRule type="notContainsBlanks" dxfId="50" priority="51">
      <formula>LEN(TRIM(AP14))&gt;0</formula>
    </cfRule>
  </conditionalFormatting>
  <conditionalFormatting sqref="AK33:AN33 AK24:AN24">
    <cfRule type="notContainsBlanks" dxfId="49" priority="50">
      <formula>LEN(TRIM(AK24))&gt;0</formula>
    </cfRule>
  </conditionalFormatting>
  <conditionalFormatting sqref="AK25:AK29 AK31">
    <cfRule type="notContainsBlanks" dxfId="48" priority="49">
      <formula>LEN(TRIM(AK25))&gt;0</formula>
    </cfRule>
  </conditionalFormatting>
  <conditionalFormatting sqref="AK30">
    <cfRule type="notContainsBlanks" dxfId="47" priority="48">
      <formula>LEN(TRIM(AK30))&gt;0</formula>
    </cfRule>
  </conditionalFormatting>
  <conditionalFormatting sqref="AK32">
    <cfRule type="notContainsBlanks" dxfId="46" priority="47">
      <formula>LEN(TRIM(AK32))&gt;0</formula>
    </cfRule>
  </conditionalFormatting>
  <conditionalFormatting sqref="AL25 AN25 AL29 AN29 AL31 AL30:AM30 AL32:AM32 AL26:AN28 AN31">
    <cfRule type="notContainsBlanks" dxfId="45" priority="46">
      <formula>LEN(TRIM(AL25))&gt;0</formula>
    </cfRule>
  </conditionalFormatting>
  <conditionalFormatting sqref="AM25">
    <cfRule type="notContainsBlanks" dxfId="44" priority="45">
      <formula>LEN(TRIM(AM25))&gt;0</formula>
    </cfRule>
  </conditionalFormatting>
  <conditionalFormatting sqref="AM29">
    <cfRule type="notContainsBlanks" dxfId="43" priority="44">
      <formula>LEN(TRIM(AM29))&gt;0</formula>
    </cfRule>
  </conditionalFormatting>
  <conditionalFormatting sqref="AN30">
    <cfRule type="notContainsBlanks" dxfId="42" priority="43">
      <formula>LEN(TRIM(AN30))&gt;0</formula>
    </cfRule>
  </conditionalFormatting>
  <conditionalFormatting sqref="AN32">
    <cfRule type="notContainsBlanks" dxfId="41" priority="42">
      <formula>LEN(TRIM(AN32))&gt;0</formula>
    </cfRule>
  </conditionalFormatting>
  <conditionalFormatting sqref="AM31">
    <cfRule type="notContainsBlanks" dxfId="40" priority="41">
      <formula>LEN(TRIM(AM31))&gt;0</formula>
    </cfRule>
  </conditionalFormatting>
  <conditionalFormatting sqref="AO24:AQ33">
    <cfRule type="notContainsBlanks" dxfId="39" priority="40">
      <formula>LEN(TRIM(AO24))&gt;0</formula>
    </cfRule>
  </conditionalFormatting>
  <conditionalFormatting sqref="AO24:AQ24">
    <cfRule type="notContainsBlanks" dxfId="38" priority="39">
      <formula>LEN(TRIM(AO24))&gt;0</formula>
    </cfRule>
  </conditionalFormatting>
  <conditionalFormatting sqref="AO25:AQ33">
    <cfRule type="notContainsBlanks" dxfId="37" priority="38">
      <formula>LEN(TRIM(AO25))&gt;0</formula>
    </cfRule>
  </conditionalFormatting>
  <conditionalFormatting sqref="AO24:AQ33">
    <cfRule type="notContainsBlanks" dxfId="36" priority="37">
      <formula>LEN(TRIM(AO24))&gt;0</formula>
    </cfRule>
  </conditionalFormatting>
  <conditionalFormatting sqref="AK35:AN38">
    <cfRule type="notContainsBlanks" dxfId="35" priority="36">
      <formula>LEN(TRIM(AK35))&gt;0</formula>
    </cfRule>
  </conditionalFormatting>
  <conditionalFormatting sqref="AO35:AQ38">
    <cfRule type="notContainsBlanks" dxfId="34" priority="35">
      <formula>LEN(TRIM(AO35))&gt;0</formula>
    </cfRule>
  </conditionalFormatting>
  <conditionalFormatting sqref="AK13:AN14 AK22:AN22">
    <cfRule type="notContainsBlanks" dxfId="33" priority="34">
      <formula>LEN(TRIM(AK13))&gt;0</formula>
    </cfRule>
  </conditionalFormatting>
  <conditionalFormatting sqref="AM21:AN21 AN20">
    <cfRule type="notContainsBlanks" dxfId="32" priority="33">
      <formula>LEN(TRIM(AM20))&gt;0</formula>
    </cfRule>
  </conditionalFormatting>
  <conditionalFormatting sqref="AK16:AK17">
    <cfRule type="notContainsBlanks" dxfId="31" priority="32">
      <formula>LEN(TRIM(AK16))&gt;0</formula>
    </cfRule>
  </conditionalFormatting>
  <conditionalFormatting sqref="AK18">
    <cfRule type="notContainsBlanks" dxfId="30" priority="31">
      <formula>LEN(TRIM(AK18))&gt;0</formula>
    </cfRule>
  </conditionalFormatting>
  <conditionalFormatting sqref="AK20:AK21">
    <cfRule type="notContainsBlanks" dxfId="29" priority="30">
      <formula>LEN(TRIM(AK20))&gt;0</formula>
    </cfRule>
  </conditionalFormatting>
  <conditionalFormatting sqref="AL16:AN17 AL18:AL21">
    <cfRule type="notContainsBlanks" dxfId="28" priority="29">
      <formula>LEN(TRIM(AL16))&gt;0</formula>
    </cfRule>
  </conditionalFormatting>
  <conditionalFormatting sqref="AM19:AN19 AN18">
    <cfRule type="notContainsBlanks" dxfId="27" priority="28">
      <formula>LEN(TRIM(AM18))&gt;0</formula>
    </cfRule>
  </conditionalFormatting>
  <conditionalFormatting sqref="AM18">
    <cfRule type="notContainsBlanks" dxfId="26" priority="27">
      <formula>LEN(TRIM(AM18))&gt;0</formula>
    </cfRule>
  </conditionalFormatting>
  <conditionalFormatting sqref="AM20">
    <cfRule type="notContainsBlanks" dxfId="25" priority="26">
      <formula>LEN(TRIM(AM20))&gt;0</formula>
    </cfRule>
  </conditionalFormatting>
  <conditionalFormatting sqref="AK19">
    <cfRule type="notContainsBlanks" dxfId="24" priority="25">
      <formula>LEN(TRIM(AK19))&gt;0</formula>
    </cfRule>
  </conditionalFormatting>
  <conditionalFormatting sqref="AO13:AQ22">
    <cfRule type="notContainsBlanks" dxfId="23" priority="24">
      <formula>LEN(TRIM(AO13))&gt;0</formula>
    </cfRule>
  </conditionalFormatting>
  <conditionalFormatting sqref="AO22:AQ22">
    <cfRule type="notContainsBlanks" dxfId="22" priority="23">
      <formula>LEN(TRIM(AO22))&gt;0</formula>
    </cfRule>
  </conditionalFormatting>
  <conditionalFormatting sqref="AP18:AQ18 AP20:AQ21 AP19">
    <cfRule type="notContainsBlanks" dxfId="21" priority="22">
      <formula>LEN(TRIM(AP18))&gt;0</formula>
    </cfRule>
  </conditionalFormatting>
  <conditionalFormatting sqref="AO18:AO21 AO16:AQ17 AO13:AQ14 AP15:AQ15 AP18:AQ22">
    <cfRule type="notContainsBlanks" dxfId="20" priority="21">
      <formula>LEN(TRIM(AO13))&gt;0</formula>
    </cfRule>
  </conditionalFormatting>
  <conditionalFormatting sqref="AQ19">
    <cfRule type="notContainsBlanks" dxfId="19" priority="20">
      <formula>LEN(TRIM(AQ19))&gt;0</formula>
    </cfRule>
  </conditionalFormatting>
  <conditionalFormatting sqref="AP13">
    <cfRule type="notContainsBlanks" dxfId="18" priority="19">
      <formula>LEN(TRIM(AP13))&gt;0</formula>
    </cfRule>
  </conditionalFormatting>
  <conditionalFormatting sqref="AP14">
    <cfRule type="notContainsBlanks" dxfId="17" priority="18">
      <formula>LEN(TRIM(AP14))&gt;0</formula>
    </cfRule>
  </conditionalFormatting>
  <conditionalFormatting sqref="AO13:AO22">
    <cfRule type="notContainsBlanks" dxfId="16" priority="17">
      <formula>LEN(TRIM(AO13))&gt;0</formula>
    </cfRule>
  </conditionalFormatting>
  <conditionalFormatting sqref="AQ13:AQ22">
    <cfRule type="notContainsBlanks" dxfId="15" priority="16">
      <formula>LEN(TRIM(AQ13))&gt;0</formula>
    </cfRule>
  </conditionalFormatting>
  <conditionalFormatting sqref="AP14:AP22">
    <cfRule type="notContainsBlanks" dxfId="14" priority="15">
      <formula>LEN(TRIM(AP14))&gt;0</formula>
    </cfRule>
  </conditionalFormatting>
  <conditionalFormatting sqref="AK33:AN33 AK24:AN24">
    <cfRule type="notContainsBlanks" dxfId="13" priority="14">
      <formula>LEN(TRIM(AK24))&gt;0</formula>
    </cfRule>
  </conditionalFormatting>
  <conditionalFormatting sqref="AK25:AK29 AK31">
    <cfRule type="notContainsBlanks" dxfId="12" priority="13">
      <formula>LEN(TRIM(AK25))&gt;0</formula>
    </cfRule>
  </conditionalFormatting>
  <conditionalFormatting sqref="AK30">
    <cfRule type="notContainsBlanks" dxfId="11" priority="12">
      <formula>LEN(TRIM(AK30))&gt;0</formula>
    </cfRule>
  </conditionalFormatting>
  <conditionalFormatting sqref="AK32">
    <cfRule type="notContainsBlanks" dxfId="10" priority="11">
      <formula>LEN(TRIM(AK32))&gt;0</formula>
    </cfRule>
  </conditionalFormatting>
  <conditionalFormatting sqref="AL25 AN25 AL29 AN29 AL31 AL30:AM30 AL32:AM32 AL26:AN28 AN31">
    <cfRule type="notContainsBlanks" dxfId="9" priority="10">
      <formula>LEN(TRIM(AL25))&gt;0</formula>
    </cfRule>
  </conditionalFormatting>
  <conditionalFormatting sqref="AM25">
    <cfRule type="notContainsBlanks" dxfId="8" priority="9">
      <formula>LEN(TRIM(AM25))&gt;0</formula>
    </cfRule>
  </conditionalFormatting>
  <conditionalFormatting sqref="AM29">
    <cfRule type="notContainsBlanks" dxfId="7" priority="8">
      <formula>LEN(TRIM(AM29))&gt;0</formula>
    </cfRule>
  </conditionalFormatting>
  <conditionalFormatting sqref="AN30">
    <cfRule type="notContainsBlanks" dxfId="6" priority="7">
      <formula>LEN(TRIM(AN30))&gt;0</formula>
    </cfRule>
  </conditionalFormatting>
  <conditionalFormatting sqref="AN32">
    <cfRule type="notContainsBlanks" dxfId="5" priority="6">
      <formula>LEN(TRIM(AN32))&gt;0</formula>
    </cfRule>
  </conditionalFormatting>
  <conditionalFormatting sqref="AM31">
    <cfRule type="notContainsBlanks" dxfId="4" priority="5">
      <formula>LEN(TRIM(AM31))&gt;0</formula>
    </cfRule>
  </conditionalFormatting>
  <conditionalFormatting sqref="AO24:AQ33">
    <cfRule type="notContainsBlanks" dxfId="3" priority="4">
      <formula>LEN(TRIM(AO24))&gt;0</formula>
    </cfRule>
  </conditionalFormatting>
  <conditionalFormatting sqref="AO24:AQ24">
    <cfRule type="notContainsBlanks" dxfId="2" priority="3">
      <formula>LEN(TRIM(AO24))&gt;0</formula>
    </cfRule>
  </conditionalFormatting>
  <conditionalFormatting sqref="AO25:AQ33">
    <cfRule type="notContainsBlanks" dxfId="1" priority="2">
      <formula>LEN(TRIM(AO25))&gt;0</formula>
    </cfRule>
  </conditionalFormatting>
  <conditionalFormatting sqref="AO24:AQ33">
    <cfRule type="notContainsBlanks" dxfId="0" priority="1">
      <formula>LEN(TRIM(AO24))&gt;0</formula>
    </cfRule>
  </conditionalFormatting>
  <printOptions horizontalCentered="1"/>
  <pageMargins left="0.78740157480314965" right="0.78740157480314965" top="0.59055118110236227" bottom="0.19685039370078741" header="0.19685039370078741" footer="0.19685039370078741"/>
  <pageSetup paperSize="9" scale="48" orientation="landscape" r:id="rId1"/>
  <headerFooter>
    <oddHeader>&amp;L&amp;"-,Gras"&amp;14CCM Tunisie&amp;"-,Normal"&amp;11
Comité oversight&amp;C&amp;"-,Gras"&amp;16Cycle oversight &amp;R&amp;12&amp;D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Procédures suivi</vt:lpstr>
      <vt:lpstr>Calendrier</vt:lpstr>
      <vt:lpstr>Calendrier!Zone_d_impression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</dc:creator>
  <cp:lastModifiedBy>user</cp:lastModifiedBy>
  <cp:lastPrinted>2013-12-06T14:11:44Z</cp:lastPrinted>
  <dcterms:created xsi:type="dcterms:W3CDTF">2011-10-06T15:12:21Z</dcterms:created>
  <dcterms:modified xsi:type="dcterms:W3CDTF">2014-10-02T09:09:17Z</dcterms:modified>
</cp:coreProperties>
</file>